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25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65" i="1" l="1"/>
  <c r="G42" i="1"/>
  <c r="G35" i="1"/>
  <c r="G22" i="1"/>
  <c r="H65" i="1" l="1"/>
  <c r="H63" i="1"/>
  <c r="H55" i="1"/>
  <c r="H53" i="1"/>
  <c r="H35" i="1"/>
  <c r="H22" i="1"/>
  <c r="H40" i="1" s="1"/>
  <c r="H42" i="1" s="1"/>
  <c r="G63" i="1"/>
  <c r="G53" i="1"/>
  <c r="G55" i="1" s="1"/>
  <c r="G40" i="1"/>
  <c r="H36" i="1" l="1"/>
  <c r="G36" i="1"/>
</calcChain>
</file>

<file path=xl/sharedStrings.xml><?xml version="1.0" encoding="utf-8"?>
<sst xmlns="http://schemas.openxmlformats.org/spreadsheetml/2006/main" count="92" uniqueCount="71">
  <si>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</si>
  <si>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</si>
  <si>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</si>
  <si>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2014</t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</si>
  <si>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</si>
  <si>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</si>
  <si>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</si>
  <si>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</si>
  <si>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</si>
  <si>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</si>
  <si>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</si>
  <si>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</si>
  <si>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</si>
  <si>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</si>
  <si>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</si>
  <si>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</si>
  <si>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</si>
  <si>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</si>
  <si>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</si>
  <si>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</si>
  <si>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</si>
  <si>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</si>
  <si>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</si>
  <si>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</si>
  <si>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</si>
  <si>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</si>
  <si>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</si>
  <si>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</si>
  <si>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</si>
  <si>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</si>
  <si>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</si>
  <si>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</si>
  <si>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</si>
  <si>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</si>
  <si>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</si>
  <si>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</si>
  <si>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</si>
  <si>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</si>
  <si>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</si>
  <si>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</si>
  <si>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</si>
  <si>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</si>
  <si>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</si>
  <si>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</si>
  <si>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</si>
  <si>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</si>
  <si>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</si>
  <si>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</si>
  <si>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</si>
  <si>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</si>
  <si>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</si>
  <si>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</si>
  <si>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</si>
  <si>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</si>
  <si>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</si>
  <si>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</si>
  <si>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</si>
  <si>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</si>
  <si>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</si>
  <si>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</si>
  <si>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</si>
  <si>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</si>
  <si>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</si>
  <si>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</si>
  <si>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</si>
  <si>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</si>
  <si>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</si>
  <si>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</si>
  <si>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</si>
  <si>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
2015</t>
  </si>
  <si>
    <t>BILANCIO DI ESERCIZIO 2015 approvato con delibera n. 766 del 29/04/2016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</si>
</sst>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/>
    <xf numFmtId="0" fontId="2" fillId="2" borderId="0" xfId="1" applyNumberFormat="1" applyFont="1" applyFill="1"/>
    <xf numFmtId="0" fontId="2" fillId="2" borderId="0" xfId="1" applyFont="1" applyFill="1"/>
    <xf numFmtId="0" fontId="4" fillId="2" borderId="0" xfId="1" applyFont="1" applyFill="1"/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164" fontId="9" fillId="2" borderId="6" xfId="2" applyFont="1" applyFill="1" applyBorder="1" applyAlignment="1">
      <alignment horizontal="left" vertical="center"/>
    </xf>
    <xf numFmtId="164" fontId="9" fillId="2" borderId="7" xfId="2" applyFont="1" applyFill="1" applyBorder="1" applyAlignment="1">
      <alignment horizontal="left" vertical="center"/>
    </xf>
    <xf numFmtId="164" fontId="9" fillId="2" borderId="8" xfId="2" applyFont="1" applyFill="1" applyBorder="1" applyAlignment="1">
      <alignment horizontal="left" vertical="center"/>
    </xf>
    <xf numFmtId="0" fontId="9" fillId="2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2" borderId="7" xfId="2" applyNumberFormat="1" applyFont="1" applyFill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left" vertical="center"/>
    </xf>
    <xf numFmtId="49" fontId="9" fillId="2" borderId="8" xfId="2" applyNumberFormat="1" applyFont="1" applyFill="1" applyBorder="1" applyAlignment="1">
      <alignment horizontal="left" vertical="center"/>
    </xf>
    <xf numFmtId="3" fontId="9" fillId="2" borderId="11" xfId="4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 wrapText="1"/>
    </xf>
    <xf numFmtId="49" fontId="9" fillId="2" borderId="8" xfId="2" applyNumberFormat="1" applyFont="1" applyFill="1" applyBorder="1" applyAlignment="1">
      <alignment vertical="center" wrapText="1"/>
    </xf>
    <xf numFmtId="49" fontId="9" fillId="3" borderId="6" xfId="1" applyNumberFormat="1" applyFont="1" applyFill="1" applyBorder="1" applyAlignment="1">
      <alignment horizontal="center" vertical="center"/>
    </xf>
    <xf numFmtId="3" fontId="9" fillId="3" borderId="11" xfId="4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43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49" fontId="9" fillId="2" borderId="7" xfId="1" applyNumberFormat="1" applyFont="1" applyFill="1" applyBorder="1" applyAlignment="1">
      <alignment vertical="center"/>
    </xf>
    <xf numFmtId="49" fontId="12" fillId="2" borderId="7" xfId="2" applyNumberFormat="1" applyFont="1" applyFill="1" applyBorder="1" applyAlignment="1">
      <alignment horizontal="right" vertical="center"/>
    </xf>
    <xf numFmtId="49" fontId="12" fillId="2" borderId="7" xfId="1" applyNumberFormat="1" applyFont="1" applyFill="1" applyBorder="1" applyAlignment="1">
      <alignment vertical="center"/>
    </xf>
    <xf numFmtId="49" fontId="9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2" fillId="2" borderId="6" xfId="1" applyNumberFormat="1" applyFont="1" applyFill="1" applyBorder="1" applyAlignment="1">
      <alignment horizontal="left" vertical="center"/>
    </xf>
    <xf numFmtId="3" fontId="9" fillId="4" borderId="11" xfId="4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49" fontId="9" fillId="5" borderId="6" xfId="2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center" vertical="center"/>
    </xf>
    <xf numFmtId="49" fontId="9" fillId="5" borderId="7" xfId="1" applyNumberFormat="1" applyFont="1" applyFill="1" applyBorder="1" applyAlignment="1">
      <alignment vertical="center"/>
    </xf>
    <xf numFmtId="49" fontId="9" fillId="5" borderId="8" xfId="1" applyNumberFormat="1" applyFont="1" applyFill="1" applyBorder="1" applyAlignment="1">
      <alignment vertical="center"/>
    </xf>
    <xf numFmtId="3" fontId="9" fillId="5" borderId="11" xfId="4" applyNumberFormat="1" applyFont="1" applyFill="1" applyBorder="1" applyAlignment="1">
      <alignment vertical="center"/>
    </xf>
    <xf numFmtId="3" fontId="9" fillId="5" borderId="10" xfId="4" applyNumberFormat="1" applyFont="1" applyFill="1" applyBorder="1" applyAlignment="1">
      <alignment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vertical="center"/>
    </xf>
    <xf numFmtId="49" fontId="12" fillId="2" borderId="14" xfId="1" applyNumberFormat="1" applyFont="1" applyFill="1" applyBorder="1" applyAlignment="1">
      <alignment vertical="center"/>
    </xf>
    <xf numFmtId="3" fontId="12" fillId="2" borderId="15" xfId="4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/>
    <xf numFmtId="3" fontId="12" fillId="3" borderId="11" xfId="4" applyNumberFormat="1" applyFont="1" applyFill="1" applyBorder="1" applyAlignment="1">
      <alignment vertical="center"/>
    </xf>
    <xf numFmtId="164" fontId="9" fillId="2" borderId="17" xfId="2" applyFont="1" applyFill="1" applyBorder="1" applyAlignment="1">
      <alignment horizontal="left" vertical="center"/>
    </xf>
    <xf numFmtId="164" fontId="9" fillId="2" borderId="18" xfId="2" applyFont="1" applyFill="1" applyBorder="1" applyAlignment="1">
      <alignment horizontal="left" vertical="center"/>
    </xf>
    <xf numFmtId="164" fontId="9" fillId="2" borderId="19" xfId="2" applyFont="1" applyFill="1" applyBorder="1" applyAlignment="1">
      <alignment horizontal="left" vertical="center"/>
    </xf>
    <xf numFmtId="164" fontId="9" fillId="2" borderId="20" xfId="2" applyFont="1" applyFill="1" applyBorder="1" applyAlignment="1">
      <alignment horizontal="left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3" fontId="9" fillId="0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2" fillId="2" borderId="0" xfId="1" applyNumberFormat="1" applyFont="1" applyFill="1"/>
    <xf numFmtId="49" fontId="9" fillId="3" borderId="7" xfId="2" applyNumberFormat="1" applyFont="1" applyFill="1" applyBorder="1" applyAlignment="1">
      <alignment horizontal="left" vertical="center"/>
    </xf>
    <xf numFmtId="49" fontId="9" fillId="3" borderId="8" xfId="2" applyNumberFormat="1" applyFont="1" applyFill="1" applyBorder="1" applyAlignment="1">
      <alignment horizontal="left" vertical="center"/>
    </xf>
    <xf numFmtId="49" fontId="14" fillId="4" borderId="6" xfId="2" applyNumberFormat="1" applyFont="1" applyFill="1" applyBorder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9" fillId="4" borderId="8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1" fillId="2" borderId="5" xfId="3" applyNumberFormat="1" applyFont="1" applyFill="1" applyBorder="1" applyAlignment="1">
      <alignment horizontal="center" vertical="center" wrapText="1"/>
    </xf>
    <xf numFmtId="0" fontId="11" fillId="2" borderId="9" xfId="3" applyNumberFormat="1" applyFont="1" applyFill="1" applyBorder="1" applyAlignment="1">
      <alignment horizontal="center" vertical="center" wrapText="1"/>
    </xf>
    <xf numFmtId="0" fontId="9" fillId="2" borderId="2" xfId="2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9" fillId="2" borderId="6" xfId="2" applyNumberFormat="1" applyFont="1" applyFill="1" applyBorder="1" applyAlignment="1">
      <alignment horizontal="center" vertical="center" wrapText="1"/>
    </xf>
    <xf numFmtId="0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NumberFormat="1" applyFont="1" applyFill="1" applyBorder="1" applyAlignment="1">
      <alignment horizontal="center" vertical="center" wrapText="1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14"/>
  <sheetViews>
    <sheetView tabSelected="1" workbookViewId="0">
      <selection activeCell="G5" sqref="G5"/>
    </sheetView>
  </sheetViews>
  <sheetFormatPr defaultColWidth="10.42578125" defaultRowHeight="15.75" x14ac:dyDescent="0.25"/>
  <cols>
    <col min="1" max="1" width="5.28515625" style="1" customWidth="1"/>
    <col min="2" max="2" width="4.5703125" style="1" customWidth="1"/>
    <col min="3" max="3" width="2.5703125" style="1" customWidth="1"/>
    <col min="4" max="5" width="4" style="1" customWidth="1"/>
    <col min="6" max="6" width="101.7109375" style="4" customWidth="1"/>
    <col min="7" max="7" width="20.5703125" style="3" customWidth="1"/>
    <col min="8" max="8" width="18.42578125" style="4" customWidth="1"/>
    <col min="9" max="9" width="15.5703125" style="4" customWidth="1"/>
    <col min="10" max="256" width="10.42578125" style="4"/>
    <col min="257" max="257" width="5.28515625" style="4" customWidth="1"/>
    <col min="258" max="258" width="4.5703125" style="4" customWidth="1"/>
    <col min="259" max="259" width="2.5703125" style="4" customWidth="1"/>
    <col min="260" max="261" width="4" style="4" customWidth="1"/>
    <col min="262" max="262" width="101.7109375" style="4" customWidth="1"/>
    <col min="263" max="263" width="20.5703125" style="4" customWidth="1"/>
    <col min="264" max="264" width="18.42578125" style="4" customWidth="1"/>
    <col min="265" max="265" width="15.5703125" style="4" customWidth="1"/>
    <col min="266" max="512" width="10.42578125" style="4"/>
    <col min="513" max="513" width="5.28515625" style="4" customWidth="1"/>
    <col min="514" max="514" width="4.5703125" style="4" customWidth="1"/>
    <col min="515" max="515" width="2.5703125" style="4" customWidth="1"/>
    <col min="516" max="517" width="4" style="4" customWidth="1"/>
    <col min="518" max="518" width="101.7109375" style="4" customWidth="1"/>
    <col min="519" max="519" width="20.5703125" style="4" customWidth="1"/>
    <col min="520" max="520" width="18.42578125" style="4" customWidth="1"/>
    <col min="521" max="521" width="15.5703125" style="4" customWidth="1"/>
    <col min="522" max="768" width="10.42578125" style="4"/>
    <col min="769" max="769" width="5.28515625" style="4" customWidth="1"/>
    <col min="770" max="770" width="4.5703125" style="4" customWidth="1"/>
    <col min="771" max="771" width="2.5703125" style="4" customWidth="1"/>
    <col min="772" max="773" width="4" style="4" customWidth="1"/>
    <col min="774" max="774" width="101.7109375" style="4" customWidth="1"/>
    <col min="775" max="775" width="20.5703125" style="4" customWidth="1"/>
    <col min="776" max="776" width="18.42578125" style="4" customWidth="1"/>
    <col min="777" max="777" width="15.5703125" style="4" customWidth="1"/>
    <col min="778" max="1024" width="10.42578125" style="4"/>
    <col min="1025" max="1025" width="5.28515625" style="4" customWidth="1"/>
    <col min="1026" max="1026" width="4.5703125" style="4" customWidth="1"/>
    <col min="1027" max="1027" width="2.5703125" style="4" customWidth="1"/>
    <col min="1028" max="1029" width="4" style="4" customWidth="1"/>
    <col min="1030" max="1030" width="101.7109375" style="4" customWidth="1"/>
    <col min="1031" max="1031" width="20.5703125" style="4" customWidth="1"/>
    <col min="1032" max="1032" width="18.42578125" style="4" customWidth="1"/>
    <col min="1033" max="1033" width="15.5703125" style="4" customWidth="1"/>
    <col min="1034" max="1280" width="10.42578125" style="4"/>
    <col min="1281" max="1281" width="5.28515625" style="4" customWidth="1"/>
    <col min="1282" max="1282" width="4.5703125" style="4" customWidth="1"/>
    <col min="1283" max="1283" width="2.5703125" style="4" customWidth="1"/>
    <col min="1284" max="1285" width="4" style="4" customWidth="1"/>
    <col min="1286" max="1286" width="101.7109375" style="4" customWidth="1"/>
    <col min="1287" max="1287" width="20.5703125" style="4" customWidth="1"/>
    <col min="1288" max="1288" width="18.42578125" style="4" customWidth="1"/>
    <col min="1289" max="1289" width="15.5703125" style="4" customWidth="1"/>
    <col min="1290" max="1536" width="10.42578125" style="4"/>
    <col min="1537" max="1537" width="5.28515625" style="4" customWidth="1"/>
    <col min="1538" max="1538" width="4.5703125" style="4" customWidth="1"/>
    <col min="1539" max="1539" width="2.5703125" style="4" customWidth="1"/>
    <col min="1540" max="1541" width="4" style="4" customWidth="1"/>
    <col min="1542" max="1542" width="101.7109375" style="4" customWidth="1"/>
    <col min="1543" max="1543" width="20.5703125" style="4" customWidth="1"/>
    <col min="1544" max="1544" width="18.42578125" style="4" customWidth="1"/>
    <col min="1545" max="1545" width="15.5703125" style="4" customWidth="1"/>
    <col min="1546" max="1792" width="10.42578125" style="4"/>
    <col min="1793" max="1793" width="5.28515625" style="4" customWidth="1"/>
    <col min="1794" max="1794" width="4.5703125" style="4" customWidth="1"/>
    <col min="1795" max="1795" width="2.5703125" style="4" customWidth="1"/>
    <col min="1796" max="1797" width="4" style="4" customWidth="1"/>
    <col min="1798" max="1798" width="101.7109375" style="4" customWidth="1"/>
    <col min="1799" max="1799" width="20.5703125" style="4" customWidth="1"/>
    <col min="1800" max="1800" width="18.42578125" style="4" customWidth="1"/>
    <col min="1801" max="1801" width="15.5703125" style="4" customWidth="1"/>
    <col min="1802" max="2048" width="10.42578125" style="4"/>
    <col min="2049" max="2049" width="5.28515625" style="4" customWidth="1"/>
    <col min="2050" max="2050" width="4.5703125" style="4" customWidth="1"/>
    <col min="2051" max="2051" width="2.5703125" style="4" customWidth="1"/>
    <col min="2052" max="2053" width="4" style="4" customWidth="1"/>
    <col min="2054" max="2054" width="101.7109375" style="4" customWidth="1"/>
    <col min="2055" max="2055" width="20.5703125" style="4" customWidth="1"/>
    <col min="2056" max="2056" width="18.42578125" style="4" customWidth="1"/>
    <col min="2057" max="2057" width="15.5703125" style="4" customWidth="1"/>
    <col min="2058" max="2304" width="10.42578125" style="4"/>
    <col min="2305" max="2305" width="5.28515625" style="4" customWidth="1"/>
    <col min="2306" max="2306" width="4.5703125" style="4" customWidth="1"/>
    <col min="2307" max="2307" width="2.5703125" style="4" customWidth="1"/>
    <col min="2308" max="2309" width="4" style="4" customWidth="1"/>
    <col min="2310" max="2310" width="101.7109375" style="4" customWidth="1"/>
    <col min="2311" max="2311" width="20.5703125" style="4" customWidth="1"/>
    <col min="2312" max="2312" width="18.42578125" style="4" customWidth="1"/>
    <col min="2313" max="2313" width="15.5703125" style="4" customWidth="1"/>
    <col min="2314" max="2560" width="10.42578125" style="4"/>
    <col min="2561" max="2561" width="5.28515625" style="4" customWidth="1"/>
    <col min="2562" max="2562" width="4.5703125" style="4" customWidth="1"/>
    <col min="2563" max="2563" width="2.5703125" style="4" customWidth="1"/>
    <col min="2564" max="2565" width="4" style="4" customWidth="1"/>
    <col min="2566" max="2566" width="101.7109375" style="4" customWidth="1"/>
    <col min="2567" max="2567" width="20.5703125" style="4" customWidth="1"/>
    <col min="2568" max="2568" width="18.42578125" style="4" customWidth="1"/>
    <col min="2569" max="2569" width="15.5703125" style="4" customWidth="1"/>
    <col min="2570" max="2816" width="10.42578125" style="4"/>
    <col min="2817" max="2817" width="5.28515625" style="4" customWidth="1"/>
    <col min="2818" max="2818" width="4.5703125" style="4" customWidth="1"/>
    <col min="2819" max="2819" width="2.5703125" style="4" customWidth="1"/>
    <col min="2820" max="2821" width="4" style="4" customWidth="1"/>
    <col min="2822" max="2822" width="101.7109375" style="4" customWidth="1"/>
    <col min="2823" max="2823" width="20.5703125" style="4" customWidth="1"/>
    <col min="2824" max="2824" width="18.42578125" style="4" customWidth="1"/>
    <col min="2825" max="2825" width="15.5703125" style="4" customWidth="1"/>
    <col min="2826" max="3072" width="10.42578125" style="4"/>
    <col min="3073" max="3073" width="5.28515625" style="4" customWidth="1"/>
    <col min="3074" max="3074" width="4.5703125" style="4" customWidth="1"/>
    <col min="3075" max="3075" width="2.5703125" style="4" customWidth="1"/>
    <col min="3076" max="3077" width="4" style="4" customWidth="1"/>
    <col min="3078" max="3078" width="101.7109375" style="4" customWidth="1"/>
    <col min="3079" max="3079" width="20.5703125" style="4" customWidth="1"/>
    <col min="3080" max="3080" width="18.42578125" style="4" customWidth="1"/>
    <col min="3081" max="3081" width="15.5703125" style="4" customWidth="1"/>
    <col min="3082" max="3328" width="10.42578125" style="4"/>
    <col min="3329" max="3329" width="5.28515625" style="4" customWidth="1"/>
    <col min="3330" max="3330" width="4.5703125" style="4" customWidth="1"/>
    <col min="3331" max="3331" width="2.5703125" style="4" customWidth="1"/>
    <col min="3332" max="3333" width="4" style="4" customWidth="1"/>
    <col min="3334" max="3334" width="101.7109375" style="4" customWidth="1"/>
    <col min="3335" max="3335" width="20.5703125" style="4" customWidth="1"/>
    <col min="3336" max="3336" width="18.42578125" style="4" customWidth="1"/>
    <col min="3337" max="3337" width="15.5703125" style="4" customWidth="1"/>
    <col min="3338" max="3584" width="10.42578125" style="4"/>
    <col min="3585" max="3585" width="5.28515625" style="4" customWidth="1"/>
    <col min="3586" max="3586" width="4.5703125" style="4" customWidth="1"/>
    <col min="3587" max="3587" width="2.5703125" style="4" customWidth="1"/>
    <col min="3588" max="3589" width="4" style="4" customWidth="1"/>
    <col min="3590" max="3590" width="101.7109375" style="4" customWidth="1"/>
    <col min="3591" max="3591" width="20.5703125" style="4" customWidth="1"/>
    <col min="3592" max="3592" width="18.42578125" style="4" customWidth="1"/>
    <col min="3593" max="3593" width="15.5703125" style="4" customWidth="1"/>
    <col min="3594" max="3840" width="10.42578125" style="4"/>
    <col min="3841" max="3841" width="5.28515625" style="4" customWidth="1"/>
    <col min="3842" max="3842" width="4.5703125" style="4" customWidth="1"/>
    <col min="3843" max="3843" width="2.5703125" style="4" customWidth="1"/>
    <col min="3844" max="3845" width="4" style="4" customWidth="1"/>
    <col min="3846" max="3846" width="101.7109375" style="4" customWidth="1"/>
    <col min="3847" max="3847" width="20.5703125" style="4" customWidth="1"/>
    <col min="3848" max="3848" width="18.42578125" style="4" customWidth="1"/>
    <col min="3849" max="3849" width="15.5703125" style="4" customWidth="1"/>
    <col min="3850" max="4096" width="10.42578125" style="4"/>
    <col min="4097" max="4097" width="5.28515625" style="4" customWidth="1"/>
    <col min="4098" max="4098" width="4.5703125" style="4" customWidth="1"/>
    <col min="4099" max="4099" width="2.5703125" style="4" customWidth="1"/>
    <col min="4100" max="4101" width="4" style="4" customWidth="1"/>
    <col min="4102" max="4102" width="101.7109375" style="4" customWidth="1"/>
    <col min="4103" max="4103" width="20.5703125" style="4" customWidth="1"/>
    <col min="4104" max="4104" width="18.42578125" style="4" customWidth="1"/>
    <col min="4105" max="4105" width="15.5703125" style="4" customWidth="1"/>
    <col min="4106" max="4352" width="10.42578125" style="4"/>
    <col min="4353" max="4353" width="5.28515625" style="4" customWidth="1"/>
    <col min="4354" max="4354" width="4.5703125" style="4" customWidth="1"/>
    <col min="4355" max="4355" width="2.5703125" style="4" customWidth="1"/>
    <col min="4356" max="4357" width="4" style="4" customWidth="1"/>
    <col min="4358" max="4358" width="101.7109375" style="4" customWidth="1"/>
    <col min="4359" max="4359" width="20.5703125" style="4" customWidth="1"/>
    <col min="4360" max="4360" width="18.42578125" style="4" customWidth="1"/>
    <col min="4361" max="4361" width="15.5703125" style="4" customWidth="1"/>
    <col min="4362" max="4608" width="10.42578125" style="4"/>
    <col min="4609" max="4609" width="5.28515625" style="4" customWidth="1"/>
    <col min="4610" max="4610" width="4.5703125" style="4" customWidth="1"/>
    <col min="4611" max="4611" width="2.5703125" style="4" customWidth="1"/>
    <col min="4612" max="4613" width="4" style="4" customWidth="1"/>
    <col min="4614" max="4614" width="101.7109375" style="4" customWidth="1"/>
    <col min="4615" max="4615" width="20.5703125" style="4" customWidth="1"/>
    <col min="4616" max="4616" width="18.42578125" style="4" customWidth="1"/>
    <col min="4617" max="4617" width="15.5703125" style="4" customWidth="1"/>
    <col min="4618" max="4864" width="10.42578125" style="4"/>
    <col min="4865" max="4865" width="5.28515625" style="4" customWidth="1"/>
    <col min="4866" max="4866" width="4.5703125" style="4" customWidth="1"/>
    <col min="4867" max="4867" width="2.5703125" style="4" customWidth="1"/>
    <col min="4868" max="4869" width="4" style="4" customWidth="1"/>
    <col min="4870" max="4870" width="101.7109375" style="4" customWidth="1"/>
    <col min="4871" max="4871" width="20.5703125" style="4" customWidth="1"/>
    <col min="4872" max="4872" width="18.42578125" style="4" customWidth="1"/>
    <col min="4873" max="4873" width="15.5703125" style="4" customWidth="1"/>
    <col min="4874" max="5120" width="10.42578125" style="4"/>
    <col min="5121" max="5121" width="5.28515625" style="4" customWidth="1"/>
    <col min="5122" max="5122" width="4.5703125" style="4" customWidth="1"/>
    <col min="5123" max="5123" width="2.5703125" style="4" customWidth="1"/>
    <col min="5124" max="5125" width="4" style="4" customWidth="1"/>
    <col min="5126" max="5126" width="101.7109375" style="4" customWidth="1"/>
    <col min="5127" max="5127" width="20.5703125" style="4" customWidth="1"/>
    <col min="5128" max="5128" width="18.42578125" style="4" customWidth="1"/>
    <col min="5129" max="5129" width="15.5703125" style="4" customWidth="1"/>
    <col min="5130" max="5376" width="10.42578125" style="4"/>
    <col min="5377" max="5377" width="5.28515625" style="4" customWidth="1"/>
    <col min="5378" max="5378" width="4.5703125" style="4" customWidth="1"/>
    <col min="5379" max="5379" width="2.5703125" style="4" customWidth="1"/>
    <col min="5380" max="5381" width="4" style="4" customWidth="1"/>
    <col min="5382" max="5382" width="101.7109375" style="4" customWidth="1"/>
    <col min="5383" max="5383" width="20.5703125" style="4" customWidth="1"/>
    <col min="5384" max="5384" width="18.42578125" style="4" customWidth="1"/>
    <col min="5385" max="5385" width="15.5703125" style="4" customWidth="1"/>
    <col min="5386" max="5632" width="10.42578125" style="4"/>
    <col min="5633" max="5633" width="5.28515625" style="4" customWidth="1"/>
    <col min="5634" max="5634" width="4.5703125" style="4" customWidth="1"/>
    <col min="5635" max="5635" width="2.5703125" style="4" customWidth="1"/>
    <col min="5636" max="5637" width="4" style="4" customWidth="1"/>
    <col min="5638" max="5638" width="101.7109375" style="4" customWidth="1"/>
    <col min="5639" max="5639" width="20.5703125" style="4" customWidth="1"/>
    <col min="5640" max="5640" width="18.42578125" style="4" customWidth="1"/>
    <col min="5641" max="5641" width="15.5703125" style="4" customWidth="1"/>
    <col min="5642" max="5888" width="10.42578125" style="4"/>
    <col min="5889" max="5889" width="5.28515625" style="4" customWidth="1"/>
    <col min="5890" max="5890" width="4.5703125" style="4" customWidth="1"/>
    <col min="5891" max="5891" width="2.5703125" style="4" customWidth="1"/>
    <col min="5892" max="5893" width="4" style="4" customWidth="1"/>
    <col min="5894" max="5894" width="101.7109375" style="4" customWidth="1"/>
    <col min="5895" max="5895" width="20.5703125" style="4" customWidth="1"/>
    <col min="5896" max="5896" width="18.42578125" style="4" customWidth="1"/>
    <col min="5897" max="5897" width="15.5703125" style="4" customWidth="1"/>
    <col min="5898" max="6144" width="10.42578125" style="4"/>
    <col min="6145" max="6145" width="5.28515625" style="4" customWidth="1"/>
    <col min="6146" max="6146" width="4.5703125" style="4" customWidth="1"/>
    <col min="6147" max="6147" width="2.5703125" style="4" customWidth="1"/>
    <col min="6148" max="6149" width="4" style="4" customWidth="1"/>
    <col min="6150" max="6150" width="101.7109375" style="4" customWidth="1"/>
    <col min="6151" max="6151" width="20.5703125" style="4" customWidth="1"/>
    <col min="6152" max="6152" width="18.42578125" style="4" customWidth="1"/>
    <col min="6153" max="6153" width="15.5703125" style="4" customWidth="1"/>
    <col min="6154" max="6400" width="10.42578125" style="4"/>
    <col min="6401" max="6401" width="5.28515625" style="4" customWidth="1"/>
    <col min="6402" max="6402" width="4.5703125" style="4" customWidth="1"/>
    <col min="6403" max="6403" width="2.5703125" style="4" customWidth="1"/>
    <col min="6404" max="6405" width="4" style="4" customWidth="1"/>
    <col min="6406" max="6406" width="101.7109375" style="4" customWidth="1"/>
    <col min="6407" max="6407" width="20.5703125" style="4" customWidth="1"/>
    <col min="6408" max="6408" width="18.42578125" style="4" customWidth="1"/>
    <col min="6409" max="6409" width="15.5703125" style="4" customWidth="1"/>
    <col min="6410" max="6656" width="10.42578125" style="4"/>
    <col min="6657" max="6657" width="5.28515625" style="4" customWidth="1"/>
    <col min="6658" max="6658" width="4.5703125" style="4" customWidth="1"/>
    <col min="6659" max="6659" width="2.5703125" style="4" customWidth="1"/>
    <col min="6660" max="6661" width="4" style="4" customWidth="1"/>
    <col min="6662" max="6662" width="101.7109375" style="4" customWidth="1"/>
    <col min="6663" max="6663" width="20.5703125" style="4" customWidth="1"/>
    <col min="6664" max="6664" width="18.42578125" style="4" customWidth="1"/>
    <col min="6665" max="6665" width="15.5703125" style="4" customWidth="1"/>
    <col min="6666" max="6912" width="10.42578125" style="4"/>
    <col min="6913" max="6913" width="5.28515625" style="4" customWidth="1"/>
    <col min="6914" max="6914" width="4.5703125" style="4" customWidth="1"/>
    <col min="6915" max="6915" width="2.5703125" style="4" customWidth="1"/>
    <col min="6916" max="6917" width="4" style="4" customWidth="1"/>
    <col min="6918" max="6918" width="101.7109375" style="4" customWidth="1"/>
    <col min="6919" max="6919" width="20.5703125" style="4" customWidth="1"/>
    <col min="6920" max="6920" width="18.42578125" style="4" customWidth="1"/>
    <col min="6921" max="6921" width="15.5703125" style="4" customWidth="1"/>
    <col min="6922" max="7168" width="10.42578125" style="4"/>
    <col min="7169" max="7169" width="5.28515625" style="4" customWidth="1"/>
    <col min="7170" max="7170" width="4.5703125" style="4" customWidth="1"/>
    <col min="7171" max="7171" width="2.5703125" style="4" customWidth="1"/>
    <col min="7172" max="7173" width="4" style="4" customWidth="1"/>
    <col min="7174" max="7174" width="101.7109375" style="4" customWidth="1"/>
    <col min="7175" max="7175" width="20.5703125" style="4" customWidth="1"/>
    <col min="7176" max="7176" width="18.42578125" style="4" customWidth="1"/>
    <col min="7177" max="7177" width="15.5703125" style="4" customWidth="1"/>
    <col min="7178" max="7424" width="10.42578125" style="4"/>
    <col min="7425" max="7425" width="5.28515625" style="4" customWidth="1"/>
    <col min="7426" max="7426" width="4.5703125" style="4" customWidth="1"/>
    <col min="7427" max="7427" width="2.5703125" style="4" customWidth="1"/>
    <col min="7428" max="7429" width="4" style="4" customWidth="1"/>
    <col min="7430" max="7430" width="101.7109375" style="4" customWidth="1"/>
    <col min="7431" max="7431" width="20.5703125" style="4" customWidth="1"/>
    <col min="7432" max="7432" width="18.42578125" style="4" customWidth="1"/>
    <col min="7433" max="7433" width="15.5703125" style="4" customWidth="1"/>
    <col min="7434" max="7680" width="10.42578125" style="4"/>
    <col min="7681" max="7681" width="5.28515625" style="4" customWidth="1"/>
    <col min="7682" max="7682" width="4.5703125" style="4" customWidth="1"/>
    <col min="7683" max="7683" width="2.5703125" style="4" customWidth="1"/>
    <col min="7684" max="7685" width="4" style="4" customWidth="1"/>
    <col min="7686" max="7686" width="101.7109375" style="4" customWidth="1"/>
    <col min="7687" max="7687" width="20.5703125" style="4" customWidth="1"/>
    <col min="7688" max="7688" width="18.42578125" style="4" customWidth="1"/>
    <col min="7689" max="7689" width="15.5703125" style="4" customWidth="1"/>
    <col min="7690" max="7936" width="10.42578125" style="4"/>
    <col min="7937" max="7937" width="5.28515625" style="4" customWidth="1"/>
    <col min="7938" max="7938" width="4.5703125" style="4" customWidth="1"/>
    <col min="7939" max="7939" width="2.5703125" style="4" customWidth="1"/>
    <col min="7940" max="7941" width="4" style="4" customWidth="1"/>
    <col min="7942" max="7942" width="101.7109375" style="4" customWidth="1"/>
    <col min="7943" max="7943" width="20.5703125" style="4" customWidth="1"/>
    <col min="7944" max="7944" width="18.42578125" style="4" customWidth="1"/>
    <col min="7945" max="7945" width="15.5703125" style="4" customWidth="1"/>
    <col min="7946" max="8192" width="10.42578125" style="4"/>
    <col min="8193" max="8193" width="5.28515625" style="4" customWidth="1"/>
    <col min="8194" max="8194" width="4.5703125" style="4" customWidth="1"/>
    <col min="8195" max="8195" width="2.5703125" style="4" customWidth="1"/>
    <col min="8196" max="8197" width="4" style="4" customWidth="1"/>
    <col min="8198" max="8198" width="101.7109375" style="4" customWidth="1"/>
    <col min="8199" max="8199" width="20.5703125" style="4" customWidth="1"/>
    <col min="8200" max="8200" width="18.42578125" style="4" customWidth="1"/>
    <col min="8201" max="8201" width="15.5703125" style="4" customWidth="1"/>
    <col min="8202" max="8448" width="10.42578125" style="4"/>
    <col min="8449" max="8449" width="5.28515625" style="4" customWidth="1"/>
    <col min="8450" max="8450" width="4.5703125" style="4" customWidth="1"/>
    <col min="8451" max="8451" width="2.5703125" style="4" customWidth="1"/>
    <col min="8452" max="8453" width="4" style="4" customWidth="1"/>
    <col min="8454" max="8454" width="101.7109375" style="4" customWidth="1"/>
    <col min="8455" max="8455" width="20.5703125" style="4" customWidth="1"/>
    <col min="8456" max="8456" width="18.42578125" style="4" customWidth="1"/>
    <col min="8457" max="8457" width="15.5703125" style="4" customWidth="1"/>
    <col min="8458" max="8704" width="10.42578125" style="4"/>
    <col min="8705" max="8705" width="5.28515625" style="4" customWidth="1"/>
    <col min="8706" max="8706" width="4.5703125" style="4" customWidth="1"/>
    <col min="8707" max="8707" width="2.5703125" style="4" customWidth="1"/>
    <col min="8708" max="8709" width="4" style="4" customWidth="1"/>
    <col min="8710" max="8710" width="101.7109375" style="4" customWidth="1"/>
    <col min="8711" max="8711" width="20.5703125" style="4" customWidth="1"/>
    <col min="8712" max="8712" width="18.42578125" style="4" customWidth="1"/>
    <col min="8713" max="8713" width="15.5703125" style="4" customWidth="1"/>
    <col min="8714" max="8960" width="10.42578125" style="4"/>
    <col min="8961" max="8961" width="5.28515625" style="4" customWidth="1"/>
    <col min="8962" max="8962" width="4.5703125" style="4" customWidth="1"/>
    <col min="8963" max="8963" width="2.5703125" style="4" customWidth="1"/>
    <col min="8964" max="8965" width="4" style="4" customWidth="1"/>
    <col min="8966" max="8966" width="101.7109375" style="4" customWidth="1"/>
    <col min="8967" max="8967" width="20.5703125" style="4" customWidth="1"/>
    <col min="8968" max="8968" width="18.42578125" style="4" customWidth="1"/>
    <col min="8969" max="8969" width="15.5703125" style="4" customWidth="1"/>
    <col min="8970" max="9216" width="10.42578125" style="4"/>
    <col min="9217" max="9217" width="5.28515625" style="4" customWidth="1"/>
    <col min="9218" max="9218" width="4.5703125" style="4" customWidth="1"/>
    <col min="9219" max="9219" width="2.5703125" style="4" customWidth="1"/>
    <col min="9220" max="9221" width="4" style="4" customWidth="1"/>
    <col min="9222" max="9222" width="101.7109375" style="4" customWidth="1"/>
    <col min="9223" max="9223" width="20.5703125" style="4" customWidth="1"/>
    <col min="9224" max="9224" width="18.42578125" style="4" customWidth="1"/>
    <col min="9225" max="9225" width="15.5703125" style="4" customWidth="1"/>
    <col min="9226" max="9472" width="10.42578125" style="4"/>
    <col min="9473" max="9473" width="5.28515625" style="4" customWidth="1"/>
    <col min="9474" max="9474" width="4.5703125" style="4" customWidth="1"/>
    <col min="9475" max="9475" width="2.5703125" style="4" customWidth="1"/>
    <col min="9476" max="9477" width="4" style="4" customWidth="1"/>
    <col min="9478" max="9478" width="101.7109375" style="4" customWidth="1"/>
    <col min="9479" max="9479" width="20.5703125" style="4" customWidth="1"/>
    <col min="9480" max="9480" width="18.42578125" style="4" customWidth="1"/>
    <col min="9481" max="9481" width="15.5703125" style="4" customWidth="1"/>
    <col min="9482" max="9728" width="10.42578125" style="4"/>
    <col min="9729" max="9729" width="5.28515625" style="4" customWidth="1"/>
    <col min="9730" max="9730" width="4.5703125" style="4" customWidth="1"/>
    <col min="9731" max="9731" width="2.5703125" style="4" customWidth="1"/>
    <col min="9732" max="9733" width="4" style="4" customWidth="1"/>
    <col min="9734" max="9734" width="101.7109375" style="4" customWidth="1"/>
    <col min="9735" max="9735" width="20.5703125" style="4" customWidth="1"/>
    <col min="9736" max="9736" width="18.42578125" style="4" customWidth="1"/>
    <col min="9737" max="9737" width="15.5703125" style="4" customWidth="1"/>
    <col min="9738" max="9984" width="10.42578125" style="4"/>
    <col min="9985" max="9985" width="5.28515625" style="4" customWidth="1"/>
    <col min="9986" max="9986" width="4.5703125" style="4" customWidth="1"/>
    <col min="9987" max="9987" width="2.5703125" style="4" customWidth="1"/>
    <col min="9988" max="9989" width="4" style="4" customWidth="1"/>
    <col min="9990" max="9990" width="101.7109375" style="4" customWidth="1"/>
    <col min="9991" max="9991" width="20.5703125" style="4" customWidth="1"/>
    <col min="9992" max="9992" width="18.42578125" style="4" customWidth="1"/>
    <col min="9993" max="9993" width="15.5703125" style="4" customWidth="1"/>
    <col min="9994" max="10240" width="10.42578125" style="4"/>
    <col min="10241" max="10241" width="5.28515625" style="4" customWidth="1"/>
    <col min="10242" max="10242" width="4.5703125" style="4" customWidth="1"/>
    <col min="10243" max="10243" width="2.5703125" style="4" customWidth="1"/>
    <col min="10244" max="10245" width="4" style="4" customWidth="1"/>
    <col min="10246" max="10246" width="101.7109375" style="4" customWidth="1"/>
    <col min="10247" max="10247" width="20.5703125" style="4" customWidth="1"/>
    <col min="10248" max="10248" width="18.42578125" style="4" customWidth="1"/>
    <col min="10249" max="10249" width="15.5703125" style="4" customWidth="1"/>
    <col min="10250" max="10496" width="10.42578125" style="4"/>
    <col min="10497" max="10497" width="5.28515625" style="4" customWidth="1"/>
    <col min="10498" max="10498" width="4.5703125" style="4" customWidth="1"/>
    <col min="10499" max="10499" width="2.5703125" style="4" customWidth="1"/>
    <col min="10500" max="10501" width="4" style="4" customWidth="1"/>
    <col min="10502" max="10502" width="101.7109375" style="4" customWidth="1"/>
    <col min="10503" max="10503" width="20.5703125" style="4" customWidth="1"/>
    <col min="10504" max="10504" width="18.42578125" style="4" customWidth="1"/>
    <col min="10505" max="10505" width="15.5703125" style="4" customWidth="1"/>
    <col min="10506" max="10752" width="10.42578125" style="4"/>
    <col min="10753" max="10753" width="5.28515625" style="4" customWidth="1"/>
    <col min="10754" max="10754" width="4.5703125" style="4" customWidth="1"/>
    <col min="10755" max="10755" width="2.5703125" style="4" customWidth="1"/>
    <col min="10756" max="10757" width="4" style="4" customWidth="1"/>
    <col min="10758" max="10758" width="101.7109375" style="4" customWidth="1"/>
    <col min="10759" max="10759" width="20.5703125" style="4" customWidth="1"/>
    <col min="10760" max="10760" width="18.42578125" style="4" customWidth="1"/>
    <col min="10761" max="10761" width="15.5703125" style="4" customWidth="1"/>
    <col min="10762" max="11008" width="10.42578125" style="4"/>
    <col min="11009" max="11009" width="5.28515625" style="4" customWidth="1"/>
    <col min="11010" max="11010" width="4.5703125" style="4" customWidth="1"/>
    <col min="11011" max="11011" width="2.5703125" style="4" customWidth="1"/>
    <col min="11012" max="11013" width="4" style="4" customWidth="1"/>
    <col min="11014" max="11014" width="101.7109375" style="4" customWidth="1"/>
    <col min="11015" max="11015" width="20.5703125" style="4" customWidth="1"/>
    <col min="11016" max="11016" width="18.42578125" style="4" customWidth="1"/>
    <col min="11017" max="11017" width="15.5703125" style="4" customWidth="1"/>
    <col min="11018" max="11264" width="10.42578125" style="4"/>
    <col min="11265" max="11265" width="5.28515625" style="4" customWidth="1"/>
    <col min="11266" max="11266" width="4.5703125" style="4" customWidth="1"/>
    <col min="11267" max="11267" width="2.5703125" style="4" customWidth="1"/>
    <col min="11268" max="11269" width="4" style="4" customWidth="1"/>
    <col min="11270" max="11270" width="101.7109375" style="4" customWidth="1"/>
    <col min="11271" max="11271" width="20.5703125" style="4" customWidth="1"/>
    <col min="11272" max="11272" width="18.42578125" style="4" customWidth="1"/>
    <col min="11273" max="11273" width="15.5703125" style="4" customWidth="1"/>
    <col min="11274" max="11520" width="10.42578125" style="4"/>
    <col min="11521" max="11521" width="5.28515625" style="4" customWidth="1"/>
    <col min="11522" max="11522" width="4.5703125" style="4" customWidth="1"/>
    <col min="11523" max="11523" width="2.5703125" style="4" customWidth="1"/>
    <col min="11524" max="11525" width="4" style="4" customWidth="1"/>
    <col min="11526" max="11526" width="101.7109375" style="4" customWidth="1"/>
    <col min="11527" max="11527" width="20.5703125" style="4" customWidth="1"/>
    <col min="11528" max="11528" width="18.42578125" style="4" customWidth="1"/>
    <col min="11529" max="11529" width="15.5703125" style="4" customWidth="1"/>
    <col min="11530" max="11776" width="10.42578125" style="4"/>
    <col min="11777" max="11777" width="5.28515625" style="4" customWidth="1"/>
    <col min="11778" max="11778" width="4.5703125" style="4" customWidth="1"/>
    <col min="11779" max="11779" width="2.5703125" style="4" customWidth="1"/>
    <col min="11780" max="11781" width="4" style="4" customWidth="1"/>
    <col min="11782" max="11782" width="101.7109375" style="4" customWidth="1"/>
    <col min="11783" max="11783" width="20.5703125" style="4" customWidth="1"/>
    <col min="11784" max="11784" width="18.42578125" style="4" customWidth="1"/>
    <col min="11785" max="11785" width="15.5703125" style="4" customWidth="1"/>
    <col min="11786" max="12032" width="10.42578125" style="4"/>
    <col min="12033" max="12033" width="5.28515625" style="4" customWidth="1"/>
    <col min="12034" max="12034" width="4.5703125" style="4" customWidth="1"/>
    <col min="12035" max="12035" width="2.5703125" style="4" customWidth="1"/>
    <col min="12036" max="12037" width="4" style="4" customWidth="1"/>
    <col min="12038" max="12038" width="101.7109375" style="4" customWidth="1"/>
    <col min="12039" max="12039" width="20.5703125" style="4" customWidth="1"/>
    <col min="12040" max="12040" width="18.42578125" style="4" customWidth="1"/>
    <col min="12041" max="12041" width="15.5703125" style="4" customWidth="1"/>
    <col min="12042" max="12288" width="10.42578125" style="4"/>
    <col min="12289" max="12289" width="5.28515625" style="4" customWidth="1"/>
    <col min="12290" max="12290" width="4.5703125" style="4" customWidth="1"/>
    <col min="12291" max="12291" width="2.5703125" style="4" customWidth="1"/>
    <col min="12292" max="12293" width="4" style="4" customWidth="1"/>
    <col min="12294" max="12294" width="101.7109375" style="4" customWidth="1"/>
    <col min="12295" max="12295" width="20.5703125" style="4" customWidth="1"/>
    <col min="12296" max="12296" width="18.42578125" style="4" customWidth="1"/>
    <col min="12297" max="12297" width="15.5703125" style="4" customWidth="1"/>
    <col min="12298" max="12544" width="10.42578125" style="4"/>
    <col min="12545" max="12545" width="5.28515625" style="4" customWidth="1"/>
    <col min="12546" max="12546" width="4.5703125" style="4" customWidth="1"/>
    <col min="12547" max="12547" width="2.5703125" style="4" customWidth="1"/>
    <col min="12548" max="12549" width="4" style="4" customWidth="1"/>
    <col min="12550" max="12550" width="101.7109375" style="4" customWidth="1"/>
    <col min="12551" max="12551" width="20.5703125" style="4" customWidth="1"/>
    <col min="12552" max="12552" width="18.42578125" style="4" customWidth="1"/>
    <col min="12553" max="12553" width="15.5703125" style="4" customWidth="1"/>
    <col min="12554" max="12800" width="10.42578125" style="4"/>
    <col min="12801" max="12801" width="5.28515625" style="4" customWidth="1"/>
    <col min="12802" max="12802" width="4.5703125" style="4" customWidth="1"/>
    <col min="12803" max="12803" width="2.5703125" style="4" customWidth="1"/>
    <col min="12804" max="12805" width="4" style="4" customWidth="1"/>
    <col min="12806" max="12806" width="101.7109375" style="4" customWidth="1"/>
    <col min="12807" max="12807" width="20.5703125" style="4" customWidth="1"/>
    <col min="12808" max="12808" width="18.42578125" style="4" customWidth="1"/>
    <col min="12809" max="12809" width="15.5703125" style="4" customWidth="1"/>
    <col min="12810" max="13056" width="10.42578125" style="4"/>
    <col min="13057" max="13057" width="5.28515625" style="4" customWidth="1"/>
    <col min="13058" max="13058" width="4.5703125" style="4" customWidth="1"/>
    <col min="13059" max="13059" width="2.5703125" style="4" customWidth="1"/>
    <col min="13060" max="13061" width="4" style="4" customWidth="1"/>
    <col min="13062" max="13062" width="101.7109375" style="4" customWidth="1"/>
    <col min="13063" max="13063" width="20.5703125" style="4" customWidth="1"/>
    <col min="13064" max="13064" width="18.42578125" style="4" customWidth="1"/>
    <col min="13065" max="13065" width="15.5703125" style="4" customWidth="1"/>
    <col min="13066" max="13312" width="10.42578125" style="4"/>
    <col min="13313" max="13313" width="5.28515625" style="4" customWidth="1"/>
    <col min="13314" max="13314" width="4.5703125" style="4" customWidth="1"/>
    <col min="13315" max="13315" width="2.5703125" style="4" customWidth="1"/>
    <col min="13316" max="13317" width="4" style="4" customWidth="1"/>
    <col min="13318" max="13318" width="101.7109375" style="4" customWidth="1"/>
    <col min="13319" max="13319" width="20.5703125" style="4" customWidth="1"/>
    <col min="13320" max="13320" width="18.42578125" style="4" customWidth="1"/>
    <col min="13321" max="13321" width="15.5703125" style="4" customWidth="1"/>
    <col min="13322" max="13568" width="10.42578125" style="4"/>
    <col min="13569" max="13569" width="5.28515625" style="4" customWidth="1"/>
    <col min="13570" max="13570" width="4.5703125" style="4" customWidth="1"/>
    <col min="13571" max="13571" width="2.5703125" style="4" customWidth="1"/>
    <col min="13572" max="13573" width="4" style="4" customWidth="1"/>
    <col min="13574" max="13574" width="101.7109375" style="4" customWidth="1"/>
    <col min="13575" max="13575" width="20.5703125" style="4" customWidth="1"/>
    <col min="13576" max="13576" width="18.42578125" style="4" customWidth="1"/>
    <col min="13577" max="13577" width="15.5703125" style="4" customWidth="1"/>
    <col min="13578" max="13824" width="10.42578125" style="4"/>
    <col min="13825" max="13825" width="5.28515625" style="4" customWidth="1"/>
    <col min="13826" max="13826" width="4.5703125" style="4" customWidth="1"/>
    <col min="13827" max="13827" width="2.5703125" style="4" customWidth="1"/>
    <col min="13828" max="13829" width="4" style="4" customWidth="1"/>
    <col min="13830" max="13830" width="101.7109375" style="4" customWidth="1"/>
    <col min="13831" max="13831" width="20.5703125" style="4" customWidth="1"/>
    <col min="13832" max="13832" width="18.42578125" style="4" customWidth="1"/>
    <col min="13833" max="13833" width="15.5703125" style="4" customWidth="1"/>
    <col min="13834" max="14080" width="10.42578125" style="4"/>
    <col min="14081" max="14081" width="5.28515625" style="4" customWidth="1"/>
    <col min="14082" max="14082" width="4.5703125" style="4" customWidth="1"/>
    <col min="14083" max="14083" width="2.5703125" style="4" customWidth="1"/>
    <col min="14084" max="14085" width="4" style="4" customWidth="1"/>
    <col min="14086" max="14086" width="101.7109375" style="4" customWidth="1"/>
    <col min="14087" max="14087" width="20.5703125" style="4" customWidth="1"/>
    <col min="14088" max="14088" width="18.42578125" style="4" customWidth="1"/>
    <col min="14089" max="14089" width="15.5703125" style="4" customWidth="1"/>
    <col min="14090" max="14336" width="10.42578125" style="4"/>
    <col min="14337" max="14337" width="5.28515625" style="4" customWidth="1"/>
    <col min="14338" max="14338" width="4.5703125" style="4" customWidth="1"/>
    <col min="14339" max="14339" width="2.5703125" style="4" customWidth="1"/>
    <col min="14340" max="14341" width="4" style="4" customWidth="1"/>
    <col min="14342" max="14342" width="101.7109375" style="4" customWidth="1"/>
    <col min="14343" max="14343" width="20.5703125" style="4" customWidth="1"/>
    <col min="14344" max="14344" width="18.42578125" style="4" customWidth="1"/>
    <col min="14345" max="14345" width="15.5703125" style="4" customWidth="1"/>
    <col min="14346" max="14592" width="10.42578125" style="4"/>
    <col min="14593" max="14593" width="5.28515625" style="4" customWidth="1"/>
    <col min="14594" max="14594" width="4.5703125" style="4" customWidth="1"/>
    <col min="14595" max="14595" width="2.5703125" style="4" customWidth="1"/>
    <col min="14596" max="14597" width="4" style="4" customWidth="1"/>
    <col min="14598" max="14598" width="101.7109375" style="4" customWidth="1"/>
    <col min="14599" max="14599" width="20.5703125" style="4" customWidth="1"/>
    <col min="14600" max="14600" width="18.42578125" style="4" customWidth="1"/>
    <col min="14601" max="14601" width="15.5703125" style="4" customWidth="1"/>
    <col min="14602" max="14848" width="10.42578125" style="4"/>
    <col min="14849" max="14849" width="5.28515625" style="4" customWidth="1"/>
    <col min="14850" max="14850" width="4.5703125" style="4" customWidth="1"/>
    <col min="14851" max="14851" width="2.5703125" style="4" customWidth="1"/>
    <col min="14852" max="14853" width="4" style="4" customWidth="1"/>
    <col min="14854" max="14854" width="101.7109375" style="4" customWidth="1"/>
    <col min="14855" max="14855" width="20.5703125" style="4" customWidth="1"/>
    <col min="14856" max="14856" width="18.42578125" style="4" customWidth="1"/>
    <col min="14857" max="14857" width="15.5703125" style="4" customWidth="1"/>
    <col min="14858" max="15104" width="10.42578125" style="4"/>
    <col min="15105" max="15105" width="5.28515625" style="4" customWidth="1"/>
    <col min="15106" max="15106" width="4.5703125" style="4" customWidth="1"/>
    <col min="15107" max="15107" width="2.5703125" style="4" customWidth="1"/>
    <col min="15108" max="15109" width="4" style="4" customWidth="1"/>
    <col min="15110" max="15110" width="101.7109375" style="4" customWidth="1"/>
    <col min="15111" max="15111" width="20.5703125" style="4" customWidth="1"/>
    <col min="15112" max="15112" width="18.42578125" style="4" customWidth="1"/>
    <col min="15113" max="15113" width="15.5703125" style="4" customWidth="1"/>
    <col min="15114" max="15360" width="10.42578125" style="4"/>
    <col min="15361" max="15361" width="5.28515625" style="4" customWidth="1"/>
    <col min="15362" max="15362" width="4.5703125" style="4" customWidth="1"/>
    <col min="15363" max="15363" width="2.5703125" style="4" customWidth="1"/>
    <col min="15364" max="15365" width="4" style="4" customWidth="1"/>
    <col min="15366" max="15366" width="101.7109375" style="4" customWidth="1"/>
    <col min="15367" max="15367" width="20.5703125" style="4" customWidth="1"/>
    <col min="15368" max="15368" width="18.42578125" style="4" customWidth="1"/>
    <col min="15369" max="15369" width="15.5703125" style="4" customWidth="1"/>
    <col min="15370" max="15616" width="10.42578125" style="4"/>
    <col min="15617" max="15617" width="5.28515625" style="4" customWidth="1"/>
    <col min="15618" max="15618" width="4.5703125" style="4" customWidth="1"/>
    <col min="15619" max="15619" width="2.5703125" style="4" customWidth="1"/>
    <col min="15620" max="15621" width="4" style="4" customWidth="1"/>
    <col min="15622" max="15622" width="101.7109375" style="4" customWidth="1"/>
    <col min="15623" max="15623" width="20.5703125" style="4" customWidth="1"/>
    <col min="15624" max="15624" width="18.42578125" style="4" customWidth="1"/>
    <col min="15625" max="15625" width="15.5703125" style="4" customWidth="1"/>
    <col min="15626" max="15872" width="10.42578125" style="4"/>
    <col min="15873" max="15873" width="5.28515625" style="4" customWidth="1"/>
    <col min="15874" max="15874" width="4.5703125" style="4" customWidth="1"/>
    <col min="15875" max="15875" width="2.5703125" style="4" customWidth="1"/>
    <col min="15876" max="15877" width="4" style="4" customWidth="1"/>
    <col min="15878" max="15878" width="101.7109375" style="4" customWidth="1"/>
    <col min="15879" max="15879" width="20.5703125" style="4" customWidth="1"/>
    <col min="15880" max="15880" width="18.42578125" style="4" customWidth="1"/>
    <col min="15881" max="15881" width="15.5703125" style="4" customWidth="1"/>
    <col min="15882" max="16128" width="10.42578125" style="4"/>
    <col min="16129" max="16129" width="5.28515625" style="4" customWidth="1"/>
    <col min="16130" max="16130" width="4.5703125" style="4" customWidth="1"/>
    <col min="16131" max="16131" width="2.5703125" style="4" customWidth="1"/>
    <col min="16132" max="16133" width="4" style="4" customWidth="1"/>
    <col min="16134" max="16134" width="101.7109375" style="4" customWidth="1"/>
    <col min="16135" max="16135" width="20.5703125" style="4" customWidth="1"/>
    <col min="16136" max="16136" width="18.42578125" style="4" customWidth="1"/>
    <col min="16137" max="16137" width="15.5703125" style="4" customWidth="1"/>
    <col min="16138" max="16384" width="10.42578125" style="4"/>
  </cols>
  <sheetData>
    <row r="3" spans="1:42" ht="25.5" x14ac:dyDescent="0.35">
      <c r="F3" s="2" t="s">
        <v>0</v>
      </c>
    </row>
    <row r="5" spans="1:42" x14ac:dyDescent="0.25">
      <c r="F5" s="5" t="s">
        <v>70</v>
      </c>
    </row>
    <row r="7" spans="1:42" ht="15" customHeight="1" x14ac:dyDescent="0.25">
      <c r="A7" s="80" t="s">
        <v>1</v>
      </c>
      <c r="B7" s="81"/>
      <c r="C7" s="81"/>
      <c r="D7" s="81"/>
      <c r="E7" s="81"/>
      <c r="F7" s="81"/>
      <c r="G7" s="81"/>
      <c r="H7" s="8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15.75" customHeight="1" x14ac:dyDescent="0.25">
      <c r="A8" s="80"/>
      <c r="B8" s="81"/>
      <c r="C8" s="81"/>
      <c r="D8" s="81"/>
      <c r="E8" s="81"/>
      <c r="F8" s="81"/>
      <c r="G8" s="81"/>
      <c r="H8" s="8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8.75" thickBot="1" x14ac:dyDescent="0.3">
      <c r="A9" s="7"/>
      <c r="B9" s="7"/>
      <c r="C9" s="7"/>
      <c r="D9" s="7"/>
      <c r="E9" s="7"/>
      <c r="F9" s="7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15.75" customHeight="1" x14ac:dyDescent="0.25">
      <c r="A10" s="84" t="s">
        <v>2</v>
      </c>
      <c r="B10" s="85"/>
      <c r="C10" s="85"/>
      <c r="D10" s="85"/>
      <c r="E10" s="85"/>
      <c r="F10" s="86"/>
      <c r="G10" s="82" t="s">
        <v>69</v>
      </c>
      <c r="H10" s="82" t="s">
        <v>3</v>
      </c>
    </row>
    <row r="11" spans="1:42" ht="39.75" customHeight="1" x14ac:dyDescent="0.25">
      <c r="A11" s="87"/>
      <c r="B11" s="88"/>
      <c r="C11" s="88"/>
      <c r="D11" s="88"/>
      <c r="E11" s="88"/>
      <c r="F11" s="89"/>
      <c r="G11" s="83"/>
      <c r="H11" s="83"/>
    </row>
    <row r="12" spans="1:42" ht="18.75" x14ac:dyDescent="0.25">
      <c r="A12" s="10" t="s">
        <v>4</v>
      </c>
      <c r="B12" s="11" t="s">
        <v>5</v>
      </c>
      <c r="C12" s="11"/>
      <c r="D12" s="11"/>
      <c r="E12" s="11"/>
      <c r="F12" s="12"/>
      <c r="G12" s="13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ht="18.75" x14ac:dyDescent="0.25">
      <c r="A13" s="15"/>
      <c r="B13" s="16" t="s">
        <v>6</v>
      </c>
      <c r="C13" s="17" t="s">
        <v>7</v>
      </c>
      <c r="D13" s="17"/>
      <c r="E13" s="17"/>
      <c r="F13" s="18"/>
      <c r="G13" s="19">
        <v>66892151</v>
      </c>
      <c r="H13" s="19">
        <v>72584983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ht="18.75" x14ac:dyDescent="0.25">
      <c r="A14" s="20"/>
      <c r="B14" s="16" t="s">
        <v>8</v>
      </c>
      <c r="C14" s="17" t="s">
        <v>9</v>
      </c>
      <c r="D14" s="17"/>
      <c r="E14" s="17"/>
      <c r="F14" s="18"/>
      <c r="G14" s="19">
        <v>-6800000</v>
      </c>
      <c r="H14" s="19">
        <v>-12700000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ht="18.75" x14ac:dyDescent="0.25">
      <c r="A15" s="20"/>
      <c r="B15" s="16" t="s">
        <v>10</v>
      </c>
      <c r="C15" s="17" t="s">
        <v>11</v>
      </c>
      <c r="D15" s="17"/>
      <c r="E15" s="17"/>
      <c r="F15" s="18"/>
      <c r="G15" s="19">
        <v>128693</v>
      </c>
      <c r="H15" s="19">
        <v>86228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ht="18.75" x14ac:dyDescent="0.25">
      <c r="A16" s="15"/>
      <c r="B16" s="16" t="s">
        <v>12</v>
      </c>
      <c r="C16" s="17" t="s">
        <v>13</v>
      </c>
      <c r="D16" s="17"/>
      <c r="E16" s="17"/>
      <c r="F16" s="18"/>
      <c r="G16" s="19">
        <v>222437429</v>
      </c>
      <c r="H16" s="19">
        <v>228510533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8.75" x14ac:dyDescent="0.25">
      <c r="A17" s="20"/>
      <c r="B17" s="16" t="s">
        <v>14</v>
      </c>
      <c r="C17" s="17" t="s">
        <v>15</v>
      </c>
      <c r="D17" s="17"/>
      <c r="E17" s="17"/>
      <c r="F17" s="18"/>
      <c r="G17" s="19">
        <v>10530808</v>
      </c>
      <c r="H17" s="19">
        <v>3755168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ht="18.75" x14ac:dyDescent="0.25">
      <c r="A18" s="20"/>
      <c r="B18" s="16" t="s">
        <v>16</v>
      </c>
      <c r="C18" s="17" t="s">
        <v>17</v>
      </c>
      <c r="D18" s="17"/>
      <c r="E18" s="17"/>
      <c r="F18" s="18"/>
      <c r="G18" s="19">
        <v>6134752</v>
      </c>
      <c r="H18" s="19">
        <v>6271243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ht="18.75" x14ac:dyDescent="0.25">
      <c r="A19" s="20"/>
      <c r="B19" s="16" t="s">
        <v>18</v>
      </c>
      <c r="C19" s="17" t="s">
        <v>19</v>
      </c>
      <c r="D19" s="17"/>
      <c r="E19" s="17"/>
      <c r="F19" s="18"/>
      <c r="G19" s="19">
        <v>9293654</v>
      </c>
      <c r="H19" s="19">
        <v>9365821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 ht="18.75" x14ac:dyDescent="0.25">
      <c r="A20" s="20"/>
      <c r="B20" s="16" t="s">
        <v>20</v>
      </c>
      <c r="C20" s="21" t="s">
        <v>21</v>
      </c>
      <c r="D20" s="22"/>
      <c r="E20" s="22"/>
      <c r="F20" s="23"/>
      <c r="G20" s="19">
        <v>0</v>
      </c>
      <c r="H20" s="19"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 ht="18.75" x14ac:dyDescent="0.25">
      <c r="A21" s="20"/>
      <c r="B21" s="16" t="s">
        <v>22</v>
      </c>
      <c r="C21" s="17" t="s">
        <v>23</v>
      </c>
      <c r="D21" s="17"/>
      <c r="E21" s="17"/>
      <c r="F21" s="18"/>
      <c r="G21" s="19">
        <v>834530</v>
      </c>
      <c r="H21" s="19">
        <v>792245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2" ht="18.75" x14ac:dyDescent="0.25">
      <c r="A22" s="24"/>
      <c r="B22" s="75" t="s">
        <v>24</v>
      </c>
      <c r="C22" s="75"/>
      <c r="D22" s="75"/>
      <c r="E22" s="75"/>
      <c r="F22" s="76"/>
      <c r="G22" s="25">
        <f>G13+G14+G15+G16+SUM(G17:G21)-1</f>
        <v>309452016</v>
      </c>
      <c r="H22" s="25">
        <f>H13+H14+H15+H16+SUM(H17:H21)+1</f>
        <v>308666222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42" ht="18.75" x14ac:dyDescent="0.25">
      <c r="A23" s="15" t="s">
        <v>25</v>
      </c>
      <c r="B23" s="26" t="s">
        <v>26</v>
      </c>
      <c r="C23" s="27"/>
      <c r="D23" s="27"/>
      <c r="E23" s="27"/>
      <c r="F23" s="28"/>
      <c r="G23" s="19"/>
      <c r="H23" s="19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42" ht="18.75" x14ac:dyDescent="0.25">
      <c r="A24" s="20"/>
      <c r="B24" s="16" t="s">
        <v>6</v>
      </c>
      <c r="C24" s="17" t="s">
        <v>27</v>
      </c>
      <c r="D24" s="29"/>
      <c r="E24" s="17"/>
      <c r="F24" s="18"/>
      <c r="G24" s="19">
        <v>90927912</v>
      </c>
      <c r="H24" s="19">
        <v>90125386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 ht="18.75" x14ac:dyDescent="0.25">
      <c r="A25" s="20"/>
      <c r="B25" s="16" t="s">
        <v>8</v>
      </c>
      <c r="C25" s="17" t="s">
        <v>28</v>
      </c>
      <c r="D25" s="29"/>
      <c r="E25" s="17"/>
      <c r="F25" s="18"/>
      <c r="G25" s="19">
        <v>13767493</v>
      </c>
      <c r="H25" s="19">
        <v>13070494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 ht="18.75" x14ac:dyDescent="0.25">
      <c r="A26" s="30"/>
      <c r="B26" s="16" t="s">
        <v>10</v>
      </c>
      <c r="C26" s="17" t="s">
        <v>29</v>
      </c>
      <c r="D26" s="31"/>
      <c r="E26" s="32"/>
      <c r="F26" s="33"/>
      <c r="G26" s="19">
        <v>35917817</v>
      </c>
      <c r="H26" s="19">
        <v>33927676</v>
      </c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</row>
    <row r="27" spans="1:42" ht="18.75" x14ac:dyDescent="0.25">
      <c r="A27" s="30"/>
      <c r="B27" s="16" t="s">
        <v>12</v>
      </c>
      <c r="C27" s="36" t="s">
        <v>30</v>
      </c>
      <c r="D27" s="37"/>
      <c r="E27" s="38"/>
      <c r="F27" s="39"/>
      <c r="G27" s="19">
        <v>6542166</v>
      </c>
      <c r="H27" s="19">
        <v>6535644</v>
      </c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</row>
    <row r="28" spans="1:42" ht="18.75" x14ac:dyDescent="0.25">
      <c r="A28" s="30"/>
      <c r="B28" s="16" t="s">
        <v>14</v>
      </c>
      <c r="C28" s="36" t="s">
        <v>31</v>
      </c>
      <c r="D28" s="16"/>
      <c r="E28" s="32"/>
      <c r="F28" s="33"/>
      <c r="G28" s="19">
        <v>2281813</v>
      </c>
      <c r="H28" s="19">
        <v>2427066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ht="18.75" x14ac:dyDescent="0.25">
      <c r="A29" s="30"/>
      <c r="B29" s="16" t="s">
        <v>16</v>
      </c>
      <c r="C29" s="36" t="s">
        <v>32</v>
      </c>
      <c r="D29" s="27"/>
      <c r="E29" s="36"/>
      <c r="F29" s="39"/>
      <c r="G29" s="19">
        <v>134012201</v>
      </c>
      <c r="H29" s="19">
        <v>133682020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ht="18.75" x14ac:dyDescent="0.25">
      <c r="A30" s="30"/>
      <c r="B30" s="16" t="s">
        <v>18</v>
      </c>
      <c r="C30" s="36" t="s">
        <v>33</v>
      </c>
      <c r="D30" s="40"/>
      <c r="E30" s="32"/>
      <c r="F30" s="33"/>
      <c r="G30" s="19">
        <v>1497393</v>
      </c>
      <c r="H30" s="19">
        <v>1312047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</row>
    <row r="31" spans="1:42" ht="18.75" x14ac:dyDescent="0.25">
      <c r="A31" s="30"/>
      <c r="B31" s="16" t="s">
        <v>20</v>
      </c>
      <c r="C31" s="36" t="s">
        <v>34</v>
      </c>
      <c r="D31" s="27"/>
      <c r="E31" s="36"/>
      <c r="F31" s="39"/>
      <c r="G31" s="19">
        <v>10166365</v>
      </c>
      <c r="H31" s="19">
        <v>10113021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2" ht="18.75" x14ac:dyDescent="0.25">
      <c r="A32" s="20"/>
      <c r="B32" s="16" t="s">
        <v>22</v>
      </c>
      <c r="C32" s="36" t="s">
        <v>35</v>
      </c>
      <c r="D32" s="27"/>
      <c r="E32" s="36"/>
      <c r="F32" s="39"/>
      <c r="G32" s="19">
        <v>0</v>
      </c>
      <c r="H32" s="19">
        <v>328446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 ht="18.75" x14ac:dyDescent="0.25">
      <c r="A33" s="20"/>
      <c r="B33" s="16" t="s">
        <v>36</v>
      </c>
      <c r="C33" s="36" t="s">
        <v>37</v>
      </c>
      <c r="D33" s="27"/>
      <c r="E33" s="36"/>
      <c r="F33" s="39"/>
      <c r="G33" s="19">
        <v>-720907</v>
      </c>
      <c r="H33" s="19">
        <v>-1606212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ht="18.75" x14ac:dyDescent="0.25">
      <c r="A34" s="41"/>
      <c r="B34" s="16" t="s">
        <v>38</v>
      </c>
      <c r="C34" s="36" t="s">
        <v>39</v>
      </c>
      <c r="D34" s="27"/>
      <c r="E34" s="36"/>
      <c r="F34" s="39"/>
      <c r="G34" s="19">
        <v>5652582</v>
      </c>
      <c r="H34" s="19">
        <v>10922671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ht="18.75" x14ac:dyDescent="0.25">
      <c r="A35" s="24"/>
      <c r="B35" s="75" t="s">
        <v>40</v>
      </c>
      <c r="C35" s="75"/>
      <c r="D35" s="75"/>
      <c r="E35" s="75"/>
      <c r="F35" s="76"/>
      <c r="G35" s="25">
        <f>G24+G25+G26+G27+G28+G29+G30+G31+G32+G33+G34</f>
        <v>300044835</v>
      </c>
      <c r="H35" s="25">
        <f>H24+H25+H26+H27+H28+H29+H30+H31+H32+H33+H34-1</f>
        <v>300838258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ht="18.75" x14ac:dyDescent="0.25">
      <c r="A36" s="77" t="s">
        <v>41</v>
      </c>
      <c r="B36" s="78"/>
      <c r="C36" s="78"/>
      <c r="D36" s="78"/>
      <c r="E36" s="78"/>
      <c r="F36" s="79"/>
      <c r="G36" s="42">
        <f>G22-G35+1</f>
        <v>9407182</v>
      </c>
      <c r="H36" s="42">
        <f>H22-H35+1</f>
        <v>7827965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</row>
    <row r="37" spans="1:42" ht="18.75" x14ac:dyDescent="0.25">
      <c r="A37" s="15" t="s">
        <v>42</v>
      </c>
      <c r="B37" s="26" t="s">
        <v>43</v>
      </c>
      <c r="C37" s="27"/>
      <c r="D37" s="26"/>
      <c r="E37" s="36"/>
      <c r="F37" s="39"/>
      <c r="G37" s="19">
        <v>-409069</v>
      </c>
      <c r="H37" s="19">
        <v>-474379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 ht="18.75" x14ac:dyDescent="0.25">
      <c r="A38" s="15" t="s">
        <v>44</v>
      </c>
      <c r="B38" s="26" t="s">
        <v>45</v>
      </c>
      <c r="C38" s="27"/>
      <c r="D38" s="17"/>
      <c r="E38" s="36"/>
      <c r="F38" s="39"/>
      <c r="G38" s="19">
        <v>0</v>
      </c>
      <c r="H38" s="19"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 ht="18.75" x14ac:dyDescent="0.25">
      <c r="A39" s="15" t="s">
        <v>46</v>
      </c>
      <c r="B39" s="26" t="s">
        <v>47</v>
      </c>
      <c r="C39" s="27"/>
      <c r="D39" s="17"/>
      <c r="E39" s="36"/>
      <c r="F39" s="39"/>
      <c r="G39" s="19">
        <v>464642</v>
      </c>
      <c r="H39" s="19">
        <v>2242773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ht="18.75" x14ac:dyDescent="0.25">
      <c r="A40" s="77" t="s">
        <v>48</v>
      </c>
      <c r="B40" s="78"/>
      <c r="C40" s="78"/>
      <c r="D40" s="78"/>
      <c r="E40" s="78"/>
      <c r="F40" s="79"/>
      <c r="G40" s="42">
        <f>G22-G35+G37+G38+G39+1</f>
        <v>9462755</v>
      </c>
      <c r="H40" s="42">
        <f>H22-H35+H37+H38+H39+1</f>
        <v>9596359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</row>
    <row r="41" spans="1:42" ht="18.75" x14ac:dyDescent="0.25">
      <c r="A41" s="15" t="s">
        <v>49</v>
      </c>
      <c r="B41" s="26" t="s">
        <v>50</v>
      </c>
      <c r="C41" s="27"/>
      <c r="D41" s="26"/>
      <c r="E41" s="36"/>
      <c r="F41" s="39"/>
      <c r="G41" s="19">
        <v>9171721</v>
      </c>
      <c r="H41" s="19">
        <v>8978546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ht="18.75" x14ac:dyDescent="0.25">
      <c r="A42" s="44" t="s">
        <v>51</v>
      </c>
      <c r="B42" s="45"/>
      <c r="C42" s="46"/>
      <c r="D42" s="45"/>
      <c r="E42" s="47"/>
      <c r="F42" s="48"/>
      <c r="G42" s="49">
        <f>G40-G41</f>
        <v>291034</v>
      </c>
      <c r="H42" s="50">
        <f>H40-H41+1</f>
        <v>617814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</row>
    <row r="43" spans="1:42" ht="4.5" customHeight="1" thickBot="1" x14ac:dyDescent="0.3">
      <c r="A43" s="51"/>
      <c r="B43" s="52"/>
      <c r="C43" s="53"/>
      <c r="D43" s="53"/>
      <c r="E43" s="54"/>
      <c r="F43" s="55"/>
      <c r="G43" s="56"/>
      <c r="H43" s="5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</row>
    <row r="44" spans="1:42" x14ac:dyDescent="0.25">
      <c r="A44" s="58"/>
      <c r="B44" s="58"/>
      <c r="C44" s="59"/>
      <c r="D44" s="59"/>
      <c r="E44" s="60"/>
      <c r="F44" s="60"/>
      <c r="G44" s="61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</row>
    <row r="45" spans="1:42" ht="15.75" customHeight="1" x14ac:dyDescent="0.25">
      <c r="A45" s="80" t="s">
        <v>52</v>
      </c>
      <c r="B45" s="81"/>
      <c r="C45" s="81"/>
      <c r="D45" s="81"/>
      <c r="E45" s="81"/>
      <c r="F45" s="81"/>
      <c r="G45" s="81"/>
      <c r="H45" s="81"/>
    </row>
    <row r="46" spans="1:42" ht="16.5" customHeight="1" thickBot="1" x14ac:dyDescent="0.3">
      <c r="A46" s="80"/>
      <c r="B46" s="81"/>
      <c r="C46" s="81"/>
      <c r="D46" s="81"/>
      <c r="E46" s="81"/>
      <c r="F46" s="81"/>
      <c r="G46" s="81"/>
      <c r="H46" s="81"/>
    </row>
    <row r="47" spans="1:42" ht="19.5" customHeight="1" x14ac:dyDescent="0.25">
      <c r="A47" s="62"/>
      <c r="B47" s="62"/>
      <c r="C47" s="62"/>
      <c r="D47" s="62"/>
      <c r="E47" s="62"/>
      <c r="F47" s="62"/>
      <c r="G47" s="82" t="s">
        <v>69</v>
      </c>
      <c r="H47" s="82" t="s">
        <v>3</v>
      </c>
    </row>
    <row r="48" spans="1:42" ht="19.5" customHeight="1" x14ac:dyDescent="0.25">
      <c r="A48" s="58"/>
      <c r="B48" s="58"/>
      <c r="C48" s="59"/>
      <c r="D48" s="59"/>
      <c r="E48" s="59"/>
      <c r="F48" s="63"/>
      <c r="G48" s="83"/>
      <c r="H48" s="83"/>
    </row>
    <row r="49" spans="1:8" ht="18.75" x14ac:dyDescent="0.25">
      <c r="A49" s="24"/>
      <c r="B49" s="75" t="s">
        <v>53</v>
      </c>
      <c r="C49" s="75"/>
      <c r="D49" s="75"/>
      <c r="E49" s="75"/>
      <c r="F49" s="76"/>
      <c r="G49" s="64"/>
      <c r="H49" s="64"/>
    </row>
    <row r="50" spans="1:8" ht="18.75" x14ac:dyDescent="0.25">
      <c r="A50" s="65" t="s">
        <v>4</v>
      </c>
      <c r="B50" s="66" t="s">
        <v>54</v>
      </c>
      <c r="C50" s="66"/>
      <c r="D50" s="66"/>
      <c r="E50" s="66"/>
      <c r="F50" s="67"/>
      <c r="G50" s="19">
        <v>181015149</v>
      </c>
      <c r="H50" s="19">
        <v>184557187</v>
      </c>
    </row>
    <row r="51" spans="1:8" ht="18.75" x14ac:dyDescent="0.25">
      <c r="A51" s="65" t="s">
        <v>25</v>
      </c>
      <c r="B51" s="66" t="s">
        <v>55</v>
      </c>
      <c r="C51" s="66"/>
      <c r="D51" s="66"/>
      <c r="E51" s="66"/>
      <c r="F51" s="67"/>
      <c r="G51" s="19">
        <v>152570434</v>
      </c>
      <c r="H51" s="19">
        <v>151394770</v>
      </c>
    </row>
    <row r="52" spans="1:8" ht="18.75" x14ac:dyDescent="0.25">
      <c r="A52" s="65" t="s">
        <v>42</v>
      </c>
      <c r="B52" s="66" t="s">
        <v>56</v>
      </c>
      <c r="C52" s="66"/>
      <c r="D52" s="66"/>
      <c r="E52" s="66"/>
      <c r="F52" s="67"/>
      <c r="G52" s="19">
        <v>1385925</v>
      </c>
      <c r="H52" s="19">
        <v>1409119</v>
      </c>
    </row>
    <row r="53" spans="1:8" ht="18.75" x14ac:dyDescent="0.25">
      <c r="A53" s="24"/>
      <c r="B53" s="75" t="s">
        <v>57</v>
      </c>
      <c r="C53" s="75"/>
      <c r="D53" s="75"/>
      <c r="E53" s="75"/>
      <c r="F53" s="76"/>
      <c r="G53" s="25">
        <f>SUM(G50:G52)</f>
        <v>334971508</v>
      </c>
      <c r="H53" s="25">
        <f>SUM(H50:H52)</f>
        <v>337361076</v>
      </c>
    </row>
    <row r="54" spans="1:8" ht="18.75" x14ac:dyDescent="0.25">
      <c r="A54" s="68" t="s">
        <v>44</v>
      </c>
      <c r="B54" s="11" t="s">
        <v>58</v>
      </c>
      <c r="C54" s="11"/>
      <c r="D54" s="11"/>
      <c r="E54" s="11"/>
      <c r="F54" s="12"/>
      <c r="G54" s="19">
        <v>139852</v>
      </c>
      <c r="H54" s="19">
        <v>41480</v>
      </c>
    </row>
    <row r="55" spans="1:8" ht="18.75" x14ac:dyDescent="0.25">
      <c r="A55" s="24"/>
      <c r="B55" s="75" t="s">
        <v>59</v>
      </c>
      <c r="C55" s="75"/>
      <c r="D55" s="75"/>
      <c r="E55" s="75"/>
      <c r="F55" s="76"/>
      <c r="G55" s="25">
        <f>G53+G54</f>
        <v>335111360</v>
      </c>
      <c r="H55" s="25">
        <f>H53+H54</f>
        <v>337402556</v>
      </c>
    </row>
    <row r="56" spans="1:8" ht="18.75" x14ac:dyDescent="0.25">
      <c r="A56" s="69"/>
      <c r="B56" s="70"/>
      <c r="C56" s="70"/>
      <c r="D56" s="70"/>
      <c r="E56" s="70"/>
      <c r="F56" s="71"/>
      <c r="G56" s="72"/>
      <c r="H56" s="72"/>
    </row>
    <row r="57" spans="1:8" ht="18.75" x14ac:dyDescent="0.25">
      <c r="A57" s="24"/>
      <c r="B57" s="75" t="s">
        <v>60</v>
      </c>
      <c r="C57" s="75"/>
      <c r="D57" s="75"/>
      <c r="E57" s="75"/>
      <c r="F57" s="76"/>
      <c r="G57" s="64"/>
      <c r="H57" s="64"/>
    </row>
    <row r="58" spans="1:8" ht="18.75" x14ac:dyDescent="0.25">
      <c r="A58" s="65" t="s">
        <v>4</v>
      </c>
      <c r="B58" s="66" t="s">
        <v>61</v>
      </c>
      <c r="C58" s="66"/>
      <c r="D58" s="66"/>
      <c r="E58" s="66"/>
      <c r="F58" s="67"/>
      <c r="G58" s="19">
        <v>187066852</v>
      </c>
      <c r="H58" s="19">
        <v>181153587</v>
      </c>
    </row>
    <row r="59" spans="1:8" ht="18.75" x14ac:dyDescent="0.25">
      <c r="A59" s="65" t="s">
        <v>25</v>
      </c>
      <c r="B59" s="66" t="s">
        <v>62</v>
      </c>
      <c r="C59" s="66"/>
      <c r="D59" s="66"/>
      <c r="E59" s="66"/>
      <c r="F59" s="67"/>
      <c r="G59" s="19">
        <v>69587012</v>
      </c>
      <c r="H59" s="19">
        <v>67566838</v>
      </c>
    </row>
    <row r="60" spans="1:8" ht="18.75" x14ac:dyDescent="0.25">
      <c r="A60" s="65" t="s">
        <v>42</v>
      </c>
      <c r="B60" s="66" t="s">
        <v>63</v>
      </c>
      <c r="C60" s="66"/>
      <c r="D60" s="66"/>
      <c r="E60" s="66"/>
      <c r="F60" s="67"/>
      <c r="G60" s="19">
        <v>0</v>
      </c>
      <c r="H60" s="19">
        <v>0</v>
      </c>
    </row>
    <row r="61" spans="1:8" ht="18.75" x14ac:dyDescent="0.25">
      <c r="A61" s="65" t="s">
        <v>44</v>
      </c>
      <c r="B61" s="66" t="s">
        <v>64</v>
      </c>
      <c r="C61" s="66"/>
      <c r="D61" s="66"/>
      <c r="E61" s="66"/>
      <c r="F61" s="67"/>
      <c r="G61" s="19">
        <v>76435576</v>
      </c>
      <c r="H61" s="19">
        <v>86534536</v>
      </c>
    </row>
    <row r="62" spans="1:8" ht="18.75" x14ac:dyDescent="0.25">
      <c r="A62" s="65" t="s">
        <v>46</v>
      </c>
      <c r="B62" s="66" t="s">
        <v>65</v>
      </c>
      <c r="C62" s="66"/>
      <c r="D62" s="66"/>
      <c r="E62" s="66"/>
      <c r="F62" s="67"/>
      <c r="G62" s="19">
        <v>1882067</v>
      </c>
      <c r="H62" s="19">
        <v>2106115</v>
      </c>
    </row>
    <row r="63" spans="1:8" ht="18.75" x14ac:dyDescent="0.25">
      <c r="A63" s="24"/>
      <c r="B63" s="75" t="s">
        <v>66</v>
      </c>
      <c r="C63" s="75"/>
      <c r="D63" s="75"/>
      <c r="E63" s="75"/>
      <c r="F63" s="76"/>
      <c r="G63" s="25">
        <f>SUM(G58:G62)</f>
        <v>334971507</v>
      </c>
      <c r="H63" s="25">
        <f>SUM(H58:H62)</f>
        <v>337361076</v>
      </c>
    </row>
    <row r="64" spans="1:8" ht="18.75" x14ac:dyDescent="0.25">
      <c r="A64" s="65" t="s">
        <v>67</v>
      </c>
      <c r="B64" s="66" t="s">
        <v>58</v>
      </c>
      <c r="C64" s="66"/>
      <c r="D64" s="66"/>
      <c r="E64" s="66"/>
      <c r="F64" s="67"/>
      <c r="G64" s="19">
        <v>139852</v>
      </c>
      <c r="H64" s="19">
        <v>41480</v>
      </c>
    </row>
    <row r="65" spans="1:42" ht="18.75" x14ac:dyDescent="0.25">
      <c r="A65" s="24"/>
      <c r="B65" s="75" t="s">
        <v>68</v>
      </c>
      <c r="C65" s="75"/>
      <c r="D65" s="75"/>
      <c r="E65" s="75"/>
      <c r="F65" s="76"/>
      <c r="G65" s="25">
        <f>G63+G64+1</f>
        <v>335111360</v>
      </c>
      <c r="H65" s="25">
        <f>H63+H64</f>
        <v>337402556</v>
      </c>
    </row>
    <row r="66" spans="1:42" x14ac:dyDescent="0.25">
      <c r="A66" s="58"/>
      <c r="B66" s="58"/>
      <c r="C66" s="59"/>
      <c r="D66" s="59"/>
      <c r="E66" s="59"/>
      <c r="F66" s="63"/>
    </row>
    <row r="67" spans="1:42" x14ac:dyDescent="0.25">
      <c r="A67" s="58"/>
      <c r="B67" s="58"/>
      <c r="C67" s="59"/>
      <c r="D67" s="59"/>
      <c r="E67" s="59"/>
      <c r="F67" s="63"/>
      <c r="G67" s="74"/>
    </row>
    <row r="68" spans="1:42" x14ac:dyDescent="0.25">
      <c r="A68" s="58"/>
      <c r="B68" s="58"/>
      <c r="C68" s="59"/>
      <c r="D68" s="59"/>
      <c r="E68" s="59"/>
      <c r="F68" s="6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25">
      <c r="A69" s="58"/>
      <c r="B69" s="58"/>
      <c r="C69" s="59"/>
      <c r="D69" s="59"/>
      <c r="E69" s="59"/>
      <c r="F69" s="6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25">
      <c r="A70" s="58"/>
      <c r="B70" s="58"/>
      <c r="C70" s="59"/>
      <c r="D70" s="59"/>
      <c r="E70" s="59"/>
      <c r="F70" s="6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25">
      <c r="A71" s="58"/>
      <c r="B71" s="58"/>
      <c r="C71" s="59"/>
      <c r="D71" s="59"/>
      <c r="E71" s="59"/>
      <c r="F71" s="6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25">
      <c r="A72" s="58"/>
      <c r="B72" s="58"/>
      <c r="C72" s="59"/>
      <c r="D72" s="59"/>
      <c r="E72" s="59"/>
      <c r="F72" s="6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25">
      <c r="A73" s="58"/>
      <c r="B73" s="58"/>
      <c r="C73" s="59"/>
      <c r="D73" s="59"/>
      <c r="E73" s="59"/>
      <c r="F73" s="6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25">
      <c r="A74" s="58"/>
      <c r="B74" s="58"/>
      <c r="C74" s="59"/>
      <c r="D74" s="59"/>
      <c r="E74" s="59"/>
      <c r="F74" s="6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25">
      <c r="A75" s="58"/>
      <c r="B75" s="58"/>
      <c r="C75" s="59"/>
      <c r="D75" s="59"/>
      <c r="E75" s="59"/>
      <c r="F75" s="6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25">
      <c r="A76" s="58"/>
      <c r="B76" s="58"/>
      <c r="C76" s="59"/>
      <c r="D76" s="59"/>
      <c r="E76" s="59"/>
      <c r="F76" s="6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25">
      <c r="A77" s="58"/>
      <c r="B77" s="58"/>
      <c r="C77" s="59"/>
      <c r="D77" s="59"/>
      <c r="E77" s="59"/>
      <c r="F77" s="6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25">
      <c r="A78" s="58"/>
      <c r="B78" s="58"/>
      <c r="C78" s="59"/>
      <c r="D78" s="59"/>
      <c r="E78" s="59"/>
      <c r="F78" s="6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25">
      <c r="A79" s="58"/>
      <c r="B79" s="58"/>
      <c r="C79" s="59"/>
      <c r="D79" s="59"/>
      <c r="E79" s="59"/>
      <c r="F79" s="6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5">
      <c r="A80" s="58"/>
      <c r="B80" s="58"/>
      <c r="C80" s="59"/>
      <c r="D80" s="59"/>
      <c r="E80" s="59"/>
      <c r="F80" s="6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25">
      <c r="A81" s="58"/>
      <c r="B81" s="58"/>
      <c r="C81" s="59"/>
      <c r="D81" s="59"/>
      <c r="E81" s="59"/>
      <c r="F81" s="6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5">
      <c r="A82" s="58"/>
      <c r="B82" s="58"/>
      <c r="C82" s="59"/>
      <c r="D82" s="59"/>
      <c r="E82" s="59"/>
      <c r="F82" s="6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5">
      <c r="A83" s="58"/>
      <c r="B83" s="58"/>
      <c r="C83" s="59"/>
      <c r="D83" s="59"/>
      <c r="E83" s="59"/>
      <c r="F83" s="6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25">
      <c r="A84" s="58"/>
      <c r="B84" s="58"/>
      <c r="C84" s="59"/>
      <c r="D84" s="59"/>
      <c r="E84" s="59"/>
      <c r="F84" s="6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25">
      <c r="A85" s="58"/>
      <c r="B85" s="58"/>
      <c r="C85" s="59"/>
      <c r="D85" s="59"/>
      <c r="E85" s="59"/>
      <c r="F85" s="6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25">
      <c r="A86" s="58"/>
      <c r="B86" s="58"/>
      <c r="C86" s="59"/>
      <c r="D86" s="59"/>
      <c r="E86" s="59"/>
      <c r="F86" s="6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25">
      <c r="A87" s="58"/>
      <c r="B87" s="58"/>
      <c r="C87" s="59"/>
      <c r="D87" s="59"/>
      <c r="E87" s="59"/>
      <c r="F87" s="6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25">
      <c r="A88" s="58"/>
      <c r="B88" s="58"/>
      <c r="C88" s="59"/>
      <c r="D88" s="59"/>
      <c r="E88" s="59"/>
      <c r="F88" s="6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25">
      <c r="A89" s="58"/>
      <c r="B89" s="58"/>
      <c r="C89" s="59"/>
      <c r="D89" s="59"/>
      <c r="E89" s="59"/>
      <c r="F89" s="6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25">
      <c r="A90" s="58"/>
      <c r="B90" s="58"/>
      <c r="C90" s="59"/>
      <c r="D90" s="59"/>
      <c r="E90" s="59"/>
      <c r="F90" s="6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25">
      <c r="A91" s="58"/>
      <c r="B91" s="58"/>
      <c r="C91" s="59"/>
      <c r="D91" s="59"/>
      <c r="E91" s="59"/>
      <c r="F91" s="6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25">
      <c r="A92" s="58"/>
      <c r="B92" s="58"/>
      <c r="C92" s="59"/>
      <c r="D92" s="59"/>
      <c r="E92" s="59"/>
      <c r="F92" s="6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5">
      <c r="A93" s="73"/>
      <c r="B93" s="7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25">
      <c r="A94" s="73"/>
      <c r="B94" s="7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25">
      <c r="A95" s="73"/>
      <c r="B95" s="7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25">
      <c r="A96" s="73"/>
      <c r="B96" s="7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25">
      <c r="A97" s="73"/>
      <c r="B97" s="7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25">
      <c r="A98" s="73"/>
      <c r="B98" s="7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5">
      <c r="A99" s="73"/>
      <c r="B99" s="7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5">
      <c r="A100" s="73"/>
      <c r="B100" s="7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5">
      <c r="A101" s="73"/>
      <c r="B101" s="7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5">
      <c r="A102" s="73"/>
      <c r="B102" s="7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73"/>
      <c r="B103" s="7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73"/>
      <c r="B104" s="7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73"/>
      <c r="B105" s="7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73"/>
      <c r="B106" s="7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73"/>
      <c r="B107" s="7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73"/>
      <c r="B108" s="7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73"/>
      <c r="B109" s="7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73"/>
      <c r="B110" s="7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73"/>
      <c r="B111" s="7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25">
      <c r="A112" s="73"/>
      <c r="B112" s="7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25">
      <c r="A113" s="73"/>
      <c r="B113" s="7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73"/>
      <c r="B114" s="7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25">
      <c r="A115" s="73"/>
      <c r="B115" s="7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25">
      <c r="A116" s="73"/>
      <c r="B116" s="7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25">
      <c r="A117" s="73"/>
      <c r="B117" s="7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73"/>
      <c r="B118" s="7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25">
      <c r="A119" s="73"/>
      <c r="B119" s="7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73"/>
      <c r="B120" s="7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73"/>
      <c r="B121" s="7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7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7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7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7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7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7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7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7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7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7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7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7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7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7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7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7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7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7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7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7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7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7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7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7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7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7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7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7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7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7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7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7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7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7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7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7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7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7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7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7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7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7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7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7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7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7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7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7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7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7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7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7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7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7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7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7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7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7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7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7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7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7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7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7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7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7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7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7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7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7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7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7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7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7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7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7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7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7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7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7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7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7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7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7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7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7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7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7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7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7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7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7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7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</sheetData>
  <mergeCells count="17">
    <mergeCell ref="B49:F49"/>
    <mergeCell ref="A7:H8"/>
    <mergeCell ref="A10:F11"/>
    <mergeCell ref="G10:G11"/>
    <mergeCell ref="H10:H11"/>
    <mergeCell ref="B22:F22"/>
    <mergeCell ref="B35:F35"/>
    <mergeCell ref="A36:F36"/>
    <mergeCell ref="A40:F40"/>
    <mergeCell ref="A45:H46"/>
    <mergeCell ref="G47:G48"/>
    <mergeCell ref="H47:H48"/>
    <mergeCell ref="B53:F53"/>
    <mergeCell ref="B55:F55"/>
    <mergeCell ref="B57:F57"/>
    <mergeCell ref="B63:F63"/>
    <mergeCell ref="B65:F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roberto.ambrogi</cp:lastModifiedBy>
  <dcterms:created xsi:type="dcterms:W3CDTF">2016-05-27T07:08:36Z</dcterms:created>
  <dcterms:modified xsi:type="dcterms:W3CDTF">2016-07-06T07:07:50Z</dcterms:modified>
</cp:coreProperties>
</file>