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45" windowWidth="12390" windowHeight="8445" tabRatio="597"/>
  </bookViews>
  <sheets>
    <sheet name="Conto economico 118 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_FK_31c">[1]VALORI!$C$45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[1]VALORI!$C$33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>[3]VALORI!#REF!</definedName>
    <definedName name="A_VAL_3">[2]VALORI!$C$8</definedName>
    <definedName name="A_VAL_4">[2]VALORI!$C$9</definedName>
    <definedName name="A_VAL_5">[2]VALORI!$C$10</definedName>
    <definedName name="_xlnm.Print_Area" localSheetId="0">'Conto economico 118 '!$A$4:$B$34</definedName>
    <definedName name="b">[1]VALORI!$C$30</definedName>
    <definedName name="B_VAL_2">[3]VALORI!#REF!</definedName>
    <definedName name="e">[3]VALORI!#REF!</definedName>
    <definedName name="irappu04" localSheetId="0">#REF!</definedName>
    <definedName name="irappu04">#REF!</definedName>
    <definedName name="OLE_LINK1" localSheetId="0">'Conto economico 118 '!#REF!</definedName>
    <definedName name="partsardegna">'[4]Quadro macro'!$C$14</definedName>
    <definedName name="partsicilia">'[4]Quadro macro'!$C$13</definedName>
    <definedName name="piln07">'[5]Quadro Macro'!$L$7</definedName>
    <definedName name="pilt05">'[5]Quadro Macro'!$L$9</definedName>
    <definedName name="pilt06">'[5]Quadro Macro'!$L$10</definedName>
    <definedName name="pilt07">'[5]Quadro Macro'!$L$11</definedName>
    <definedName name="pilt08">'[6]Quadro Macro'!$L$12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R_KF_25">[1]VALORI!$C$36</definedName>
    <definedName name="REGIONI">'[2]TABELLE CALCOLO'!$A$5:$A$25</definedName>
    <definedName name="regola1">'[7]Quadro macro'!$C$12</definedName>
    <definedName name="_xlnm.Print_Titles" localSheetId="0">'Conto economico 118 '!$4:$4</definedName>
  </definedNames>
  <calcPr calcId="125725"/>
</workbook>
</file>

<file path=xl/calcChain.xml><?xml version="1.0" encoding="utf-8"?>
<calcChain xmlns="http://schemas.openxmlformats.org/spreadsheetml/2006/main">
  <c r="B34" i="13"/>
  <c r="B31"/>
  <c r="B24" l="1"/>
  <c r="B13"/>
  <c r="B26" l="1"/>
</calcChain>
</file>

<file path=xl/sharedStrings.xml><?xml version="1.0" encoding="utf-8"?>
<sst xmlns="http://schemas.openxmlformats.org/spreadsheetml/2006/main" count="37" uniqueCount="31">
  <si>
    <t>B3) Godimento di beni di terzi</t>
  </si>
  <si>
    <t>B4) Costi del personale</t>
  </si>
  <si>
    <t>B5) Ammortamenti</t>
  </si>
  <si>
    <t xml:space="preserve"> </t>
  </si>
  <si>
    <t xml:space="preserve">Utile (perdita) dell'esercizio </t>
  </si>
  <si>
    <t>A) Valore della produzione</t>
  </si>
  <si>
    <t>A1) Contributi in conto esercizio</t>
  </si>
  <si>
    <t>A2) Ricavi per prestazioni sanitarie e sociosanitarie</t>
  </si>
  <si>
    <t>A3) Concorsi, recuperi e rimborsi</t>
  </si>
  <si>
    <t>A4) Compartecipazione alla spesa per prestazioni sanitarie (ticket)</t>
  </si>
  <si>
    <t>A5) Quota contributi in conto capitale imputata all'esercizio</t>
  </si>
  <si>
    <t>A6) Costi capitalizzati per costi sostenuti in economia</t>
  </si>
  <si>
    <t>A7) Altri ricavi e proventi</t>
  </si>
  <si>
    <t>TOTALE A)</t>
  </si>
  <si>
    <t>B) Costi della produzione</t>
  </si>
  <si>
    <t>B1) Acquisti di beni</t>
  </si>
  <si>
    <t>B2) Acquisti di servizi</t>
  </si>
  <si>
    <t xml:space="preserve">CONTO ECONOMICO - D.LGS.23/6/2011 N. 118 </t>
  </si>
  <si>
    <t>B6) Svalutazione dei crediti</t>
  </si>
  <si>
    <t>B7) Variazione delle rimanenze</t>
  </si>
  <si>
    <t>B8) Accantonamenti</t>
  </si>
  <si>
    <t>B9) Oneri diversi di gestione</t>
  </si>
  <si>
    <t>TOTALE B)</t>
  </si>
  <si>
    <t xml:space="preserve">Differenza tra valore e costi della produzione </t>
  </si>
  <si>
    <t>C) Proventi e oneri finanziari</t>
  </si>
  <si>
    <t>D) Rettifiche di valore di attività finanziarie</t>
  </si>
  <si>
    <t>E) Proventi e oneri straordinari</t>
  </si>
  <si>
    <t xml:space="preserve">Risultato prima delle imposte </t>
  </si>
  <si>
    <t>Y) Imposte sul reddito dell'esercizio</t>
  </si>
  <si>
    <t xml:space="preserve">AZIENDA OSPEDALIERA DI PERUGIA  </t>
  </si>
  <si>
    <r>
      <rPr>
        <b/>
        <sz val="14"/>
        <rFont val="Calibri"/>
        <family val="2"/>
      </rPr>
      <t>Bilancio preventivo economico 2013</t>
    </r>
    <r>
      <rPr>
        <sz val="14"/>
        <rFont val="Calibri"/>
        <family val="2"/>
      </rPr>
      <t xml:space="preserve"> approvato con delibera del commissario straordinario n. 1395 del 16 novembre 2012</t>
    </r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</si>
</sst>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64" formatCode="#,###"/>
    <numFmt numFmtId="165" formatCode="_-[$€]* #,##0.00_-;\-[$€]* #,##0.00_-;_-[$€]* &quot;-&quot;??_-;_-@_-"/>
    <numFmt numFmtId="166" formatCode="_(* #,##0.00_);_(* \(#,##0.00\);_(* &quot;-&quot;??_);_(@_)"/>
    <numFmt numFmtId="167" formatCode="_-* #,##0_-;\-* #,##0_-;_-* &quot;-&quot;??_-;_-@_-"/>
    <numFmt numFmtId="168" formatCode="#,##0_ ;\-#,##0\ "/>
  </numFmts>
  <fonts count="1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2"/>
      <name val="New Century Schlbk"/>
    </font>
    <font>
      <sz val="16"/>
      <color indexed="8"/>
      <name val="Calibri"/>
      <family val="2"/>
    </font>
    <font>
      <b/>
      <sz val="16"/>
      <color indexed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0"/>
      <name val="Verdana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b/>
      <i/>
      <sz val="2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0">
    <xf numFmtId="0" fontId="0" fillId="0" borderId="0" applyBorder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0" fontId="13" fillId="0" borderId="0"/>
    <xf numFmtId="0" fontId="1" fillId="0" borderId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1" fillId="0" borderId="0"/>
    <xf numFmtId="0" fontId="1" fillId="0" borderId="0"/>
    <xf numFmtId="49" fontId="9" fillId="2" borderId="1">
      <alignment vertical="center"/>
    </xf>
    <xf numFmtId="49" fontId="1" fillId="3" borderId="1">
      <alignment vertical="center"/>
    </xf>
    <xf numFmtId="164" fontId="4" fillId="0" borderId="0">
      <alignment horizontal="left"/>
    </xf>
  </cellStyleXfs>
  <cellXfs count="41">
    <xf numFmtId="0" fontId="0" fillId="0" borderId="0" xfId="0"/>
    <xf numFmtId="3" fontId="7" fillId="4" borderId="2" xfId="10" applyNumberFormat="1" applyFont="1" applyFill="1" applyBorder="1" applyAlignment="1" applyProtection="1">
      <alignment horizontal="center" vertical="center" wrapText="1"/>
    </xf>
    <xf numFmtId="0" fontId="7" fillId="4" borderId="2" xfId="8" applyFont="1" applyFill="1" applyBorder="1" applyAlignment="1" applyProtection="1">
      <alignment horizontal="center" vertical="center" wrapText="1"/>
    </xf>
    <xf numFmtId="0" fontId="8" fillId="0" borderId="0" xfId="16" applyFont="1" applyFill="1" applyAlignment="1">
      <alignment vertical="center"/>
    </xf>
    <xf numFmtId="0" fontId="7" fillId="4" borderId="2" xfId="16" applyFont="1" applyFill="1" applyBorder="1" applyAlignment="1">
      <alignment horizontal="left" vertical="center" wrapText="1"/>
    </xf>
    <xf numFmtId="0" fontId="8" fillId="4" borderId="2" xfId="16" applyFont="1" applyFill="1" applyBorder="1" applyAlignment="1">
      <alignment horizontal="center" vertical="center"/>
    </xf>
    <xf numFmtId="0" fontId="7" fillId="4" borderId="3" xfId="16" applyFont="1" applyFill="1" applyBorder="1" applyAlignment="1">
      <alignment horizontal="left" vertical="center" wrapText="1"/>
    </xf>
    <xf numFmtId="0" fontId="8" fillId="0" borderId="0" xfId="15" applyFont="1" applyAlignment="1">
      <alignment vertical="center"/>
    </xf>
    <xf numFmtId="0" fontId="8" fillId="0" borderId="0" xfId="15" applyFont="1" applyFill="1" applyAlignment="1">
      <alignment vertical="center"/>
    </xf>
    <xf numFmtId="0" fontId="7" fillId="4" borderId="4" xfId="16" applyFont="1" applyFill="1" applyBorder="1" applyAlignment="1">
      <alignment horizontal="left" vertical="center" wrapText="1"/>
    </xf>
    <xf numFmtId="0" fontId="7" fillId="4" borderId="5" xfId="16" applyFont="1" applyFill="1" applyBorder="1" applyAlignment="1">
      <alignment horizontal="left" vertical="center" wrapText="1"/>
    </xf>
    <xf numFmtId="167" fontId="8" fillId="0" borderId="5" xfId="5" applyNumberFormat="1" applyFont="1" applyFill="1" applyBorder="1" applyAlignment="1">
      <alignment vertical="center"/>
    </xf>
    <xf numFmtId="0" fontId="7" fillId="0" borderId="0" xfId="16" applyFont="1" applyFill="1" applyAlignment="1">
      <alignment vertical="center"/>
    </xf>
    <xf numFmtId="167" fontId="8" fillId="0" borderId="0" xfId="15" applyNumberFormat="1" applyFont="1" applyAlignment="1">
      <alignment vertical="center"/>
    </xf>
    <xf numFmtId="0" fontId="7" fillId="4" borderId="5" xfId="16" applyFont="1" applyFill="1" applyBorder="1" applyAlignment="1">
      <alignment vertical="center" wrapText="1"/>
    </xf>
    <xf numFmtId="0" fontId="7" fillId="4" borderId="7" xfId="16" applyFont="1" applyFill="1" applyBorder="1" applyAlignment="1">
      <alignment vertical="center" wrapText="1"/>
    </xf>
    <xf numFmtId="167" fontId="8" fillId="0" borderId="7" xfId="5" applyNumberFormat="1" applyFont="1" applyFill="1" applyBorder="1" applyAlignment="1">
      <alignment vertical="center"/>
    </xf>
    <xf numFmtId="0" fontId="8" fillId="4" borderId="7" xfId="15" applyFont="1" applyFill="1" applyBorder="1" applyAlignment="1">
      <alignment vertical="center" wrapText="1"/>
    </xf>
    <xf numFmtId="167" fontId="8" fillId="0" borderId="0" xfId="16" applyNumberFormat="1" applyFont="1" applyFill="1" applyAlignment="1">
      <alignment vertical="center"/>
    </xf>
    <xf numFmtId="0" fontId="8" fillId="4" borderId="0" xfId="15" applyFont="1" applyFill="1" applyAlignment="1">
      <alignment vertical="center" wrapText="1"/>
    </xf>
    <xf numFmtId="0" fontId="8" fillId="4" borderId="0" xfId="16" applyFont="1" applyFill="1" applyAlignment="1">
      <alignment horizontal="left" vertical="center" wrapText="1"/>
    </xf>
    <xf numFmtId="0" fontId="6" fillId="0" borderId="0" xfId="8" applyFont="1" applyProtection="1"/>
    <xf numFmtId="0" fontId="5" fillId="0" borderId="0" xfId="8" applyFont="1" applyAlignment="1" applyProtection="1">
      <alignment wrapText="1"/>
    </xf>
    <xf numFmtId="0" fontId="12" fillId="0" borderId="0" xfId="0" applyFont="1" applyFill="1"/>
    <xf numFmtId="0" fontId="8" fillId="6" borderId="0" xfId="15" applyFont="1" applyFill="1" applyAlignment="1">
      <alignment vertical="center"/>
    </xf>
    <xf numFmtId="0" fontId="8" fillId="4" borderId="0" xfId="15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7" fillId="7" borderId="6" xfId="16" applyFont="1" applyFill="1" applyBorder="1" applyAlignment="1">
      <alignment vertical="center" wrapText="1"/>
    </xf>
    <xf numFmtId="167" fontId="7" fillId="7" borderId="6" xfId="16" applyNumberFormat="1" applyFont="1" applyFill="1" applyBorder="1" applyAlignment="1">
      <alignment horizontal="center" vertical="center"/>
    </xf>
    <xf numFmtId="0" fontId="7" fillId="7" borderId="3" xfId="16" applyFont="1" applyFill="1" applyBorder="1" applyAlignment="1">
      <alignment vertical="center" wrapText="1"/>
    </xf>
    <xf numFmtId="167" fontId="7" fillId="7" borderId="3" xfId="16" applyNumberFormat="1" applyFont="1" applyFill="1" applyBorder="1" applyAlignment="1">
      <alignment horizontal="center" vertical="center"/>
    </xf>
    <xf numFmtId="0" fontId="7" fillId="7" borderId="2" xfId="16" applyFont="1" applyFill="1" applyBorder="1" applyAlignment="1">
      <alignment horizontal="left" vertical="center" wrapText="1"/>
    </xf>
    <xf numFmtId="167" fontId="7" fillId="7" borderId="2" xfId="16" applyNumberFormat="1" applyFont="1" applyFill="1" applyBorder="1" applyAlignment="1">
      <alignment horizontal="center" vertical="center"/>
    </xf>
    <xf numFmtId="0" fontId="8" fillId="4" borderId="2" xfId="16" applyFont="1" applyFill="1" applyBorder="1" applyAlignment="1">
      <alignment horizontal="right" vertical="center"/>
    </xf>
    <xf numFmtId="167" fontId="8" fillId="6" borderId="3" xfId="5" applyNumberFormat="1" applyFont="1" applyFill="1" applyBorder="1" applyAlignment="1">
      <alignment vertical="center"/>
    </xf>
    <xf numFmtId="167" fontId="8" fillId="4" borderId="4" xfId="5" applyNumberFormat="1" applyFont="1" applyFill="1" applyBorder="1" applyAlignment="1">
      <alignment vertical="center"/>
    </xf>
    <xf numFmtId="167" fontId="8" fillId="6" borderId="4" xfId="5" applyNumberFormat="1" applyFont="1" applyFill="1" applyBorder="1" applyAlignment="1">
      <alignment vertical="center"/>
    </xf>
    <xf numFmtId="167" fontId="8" fillId="4" borderId="5" xfId="5" applyNumberFormat="1" applyFont="1" applyFill="1" applyBorder="1" applyAlignment="1">
      <alignment vertical="center"/>
    </xf>
    <xf numFmtId="3" fontId="8" fillId="4" borderId="2" xfId="16" applyNumberFormat="1" applyFont="1" applyFill="1" applyBorder="1" applyAlignment="1">
      <alignment horizontal="right" vertical="center"/>
    </xf>
    <xf numFmtId="168" fontId="7" fillId="5" borderId="2" xfId="16" applyNumberFormat="1" applyFont="1" applyFill="1" applyBorder="1" applyAlignment="1">
      <alignment horizontal="right" vertical="center"/>
    </xf>
    <xf numFmtId="167" fontId="8" fillId="0" borderId="4" xfId="5" applyNumberFormat="1" applyFont="1" applyFill="1" applyBorder="1" applyAlignment="1">
      <alignment vertical="center"/>
    </xf>
  </cellXfs>
  <cellStyles count="20">
    <cellStyle name="Comma [0]_Umbria - ASL3Foligno - Bilancio al 31.12.2001 - V0.5" xfId="1"/>
    <cellStyle name="Comma 2" xfId="2"/>
    <cellStyle name="Euro" xfId="3"/>
    <cellStyle name="Migliaia 2" xfId="4"/>
    <cellStyle name="Migliaia_Confronto CE DM 118 CE Ministero a colori" xfId="5"/>
    <cellStyle name="Normal 2" xfId="6"/>
    <cellStyle name="Normal_Foglio1" xfId="7"/>
    <cellStyle name="Normal_PDCUmbria1" xfId="8"/>
    <cellStyle name="Normale" xfId="0" builtinId="0"/>
    <cellStyle name="Normale 2" xfId="9"/>
    <cellStyle name="Normale 2 2" xfId="10"/>
    <cellStyle name="Normale 3" xfId="11"/>
    <cellStyle name="Normale 4" xfId="12"/>
    <cellStyle name="Normale 5" xfId="13"/>
    <cellStyle name="Normale 6" xfId="14"/>
    <cellStyle name="Normale_Cartel1" xfId="15"/>
    <cellStyle name="Normale_Confronto CE DM 118 CE Ministero a colori 2" xfId="16"/>
    <cellStyle name="SAS FM Row drillable header" xfId="17"/>
    <cellStyle name="SAS FM Row header" xfId="18"/>
    <cellStyle name="Titolo" xfId="19" builtinId="1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\Regione%20Liguria\Liguria%20Ricerche\Modello%20Fiuggi\Ripartizione%20FSN\Rapporto%20finale\Modello%20Ingegnerizzato%202.2%20(mins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s%20and%20Settings\valentinig\Impostazioni%20locali\Temporary%20Internet%20Files\OLK2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\Sanit&#224;%202004\RIPARTO\Aggiornamento%20DICEMBRE%202004\Ipotesi%20riparto%202005-2007%2016%20dic%202004%20-%2088.19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252"/>
  <sheetViews>
    <sheetView showGridLines="0" tabSelected="1" zoomScale="75" zoomScaleNormal="75" workbookViewId="0">
      <selection activeCell="J7" sqref="J7"/>
    </sheetView>
  </sheetViews>
  <sheetFormatPr defaultColWidth="10.7109375" defaultRowHeight="18.75"/>
  <cols>
    <col min="1" max="1" width="83.85546875" style="19" customWidth="1"/>
    <col min="2" max="2" width="29.85546875" style="8" customWidth="1"/>
    <col min="3" max="3" width="10.85546875" style="7" bestFit="1" customWidth="1"/>
    <col min="4" max="16384" width="10.7109375" style="7"/>
  </cols>
  <sheetData>
    <row r="1" spans="1:254" ht="25.5">
      <c r="A1" s="26" t="s">
        <v>29</v>
      </c>
      <c r="B1" s="26"/>
      <c r="C1" s="23"/>
      <c r="D1" s="21"/>
      <c r="E1" s="22"/>
    </row>
    <row r="2" spans="1:254" ht="37.5" customHeight="1">
      <c r="A2" s="25" t="s">
        <v>30</v>
      </c>
      <c r="B2" s="25"/>
    </row>
    <row r="3" spans="1:254" ht="10.5" customHeight="1"/>
    <row r="4" spans="1:254" s="3" customFormat="1" ht="60.75" customHeight="1">
      <c r="A4" s="1" t="s">
        <v>17</v>
      </c>
      <c r="B4" s="2">
        <v>2013</v>
      </c>
    </row>
    <row r="5" spans="1:254" s="3" customFormat="1" ht="25.5" customHeight="1">
      <c r="A5" s="4" t="s">
        <v>5</v>
      </c>
      <c r="B5" s="5"/>
    </row>
    <row r="6" spans="1:254">
      <c r="A6" s="6" t="s">
        <v>6</v>
      </c>
      <c r="B6" s="34">
        <v>32197705</v>
      </c>
    </row>
    <row r="7" spans="1:254">
      <c r="A7" s="9" t="s">
        <v>7</v>
      </c>
      <c r="B7" s="34">
        <v>263394428</v>
      </c>
    </row>
    <row r="8" spans="1:254">
      <c r="A8" s="9" t="s">
        <v>8</v>
      </c>
      <c r="B8" s="40">
        <v>1475000</v>
      </c>
      <c r="G8" s="24"/>
    </row>
    <row r="9" spans="1:254">
      <c r="A9" s="9" t="s">
        <v>9</v>
      </c>
      <c r="B9" s="40">
        <v>6060000</v>
      </c>
    </row>
    <row r="10" spans="1:254">
      <c r="A10" s="9" t="s">
        <v>10</v>
      </c>
      <c r="B10" s="40">
        <v>7688457.7200000007</v>
      </c>
    </row>
    <row r="11" spans="1:254">
      <c r="A11" s="9" t="s">
        <v>11</v>
      </c>
      <c r="B11" s="40">
        <v>0</v>
      </c>
    </row>
    <row r="12" spans="1:254" ht="19.5" thickBot="1">
      <c r="A12" s="10" t="s">
        <v>12</v>
      </c>
      <c r="B12" s="11">
        <v>531000</v>
      </c>
    </row>
    <row r="13" spans="1:254" s="3" customFormat="1" ht="22.5" customHeight="1" thickTop="1">
      <c r="A13" s="27" t="s">
        <v>13</v>
      </c>
      <c r="B13" s="28">
        <f>B6+B7+B8+B9+B10+B11+B12</f>
        <v>311346590.72000003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</row>
    <row r="14" spans="1:254" s="3" customFormat="1" ht="25.5" customHeight="1">
      <c r="A14" s="4" t="s">
        <v>14</v>
      </c>
      <c r="B14" s="5" t="s">
        <v>3</v>
      </c>
    </row>
    <row r="15" spans="1:254">
      <c r="A15" s="6" t="s">
        <v>15</v>
      </c>
      <c r="B15" s="34">
        <v>83683130</v>
      </c>
    </row>
    <row r="16" spans="1:254">
      <c r="A16" s="9" t="s">
        <v>16</v>
      </c>
      <c r="B16" s="34">
        <v>63489171</v>
      </c>
      <c r="C16" s="13"/>
    </row>
    <row r="17" spans="1:254">
      <c r="A17" s="9" t="s">
        <v>0</v>
      </c>
      <c r="B17" s="35">
        <v>3861603</v>
      </c>
    </row>
    <row r="18" spans="1:254">
      <c r="A18" s="9" t="s">
        <v>1</v>
      </c>
      <c r="B18" s="36">
        <v>134797059</v>
      </c>
    </row>
    <row r="19" spans="1:254">
      <c r="A19" s="9" t="s">
        <v>2</v>
      </c>
      <c r="B19" s="36">
        <v>8638508</v>
      </c>
    </row>
    <row r="20" spans="1:254">
      <c r="A20" s="9" t="s">
        <v>18</v>
      </c>
      <c r="B20" s="36">
        <v>0</v>
      </c>
      <c r="C20" s="7" t="s">
        <v>3</v>
      </c>
    </row>
    <row r="21" spans="1:254">
      <c r="A21" s="9" t="s">
        <v>19</v>
      </c>
      <c r="B21" s="36">
        <v>0</v>
      </c>
    </row>
    <row r="22" spans="1:254">
      <c r="A22" s="9" t="s">
        <v>20</v>
      </c>
      <c r="B22" s="36">
        <v>5355442</v>
      </c>
    </row>
    <row r="23" spans="1:254" ht="19.5" thickBot="1">
      <c r="A23" s="10" t="s">
        <v>21</v>
      </c>
      <c r="B23" s="37">
        <v>1422044.86</v>
      </c>
    </row>
    <row r="24" spans="1:254" s="3" customFormat="1" ht="22.5" customHeight="1" thickTop="1">
      <c r="A24" s="29" t="s">
        <v>22</v>
      </c>
      <c r="B24" s="30">
        <f>B15+B16+B17+B18+B19+B20+B22+B23</f>
        <v>301246957.86000001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4.5" customHeight="1" thickBot="1">
      <c r="A25" s="14" t="s">
        <v>3</v>
      </c>
      <c r="B25" s="11" t="s">
        <v>3</v>
      </c>
    </row>
    <row r="26" spans="1:254" s="3" customFormat="1" ht="22.5" customHeight="1" thickTop="1">
      <c r="A26" s="29" t="s">
        <v>23</v>
      </c>
      <c r="B26" s="30">
        <f>B13-B24</f>
        <v>10099632.860000014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4.5" customHeight="1">
      <c r="A27" s="15"/>
      <c r="B27" s="16"/>
    </row>
    <row r="28" spans="1:254" s="3" customFormat="1" ht="25.5" customHeight="1">
      <c r="A28" s="4" t="s">
        <v>24</v>
      </c>
      <c r="B28" s="38">
        <v>-672404</v>
      </c>
    </row>
    <row r="29" spans="1:254" s="3" customFormat="1" ht="25.5" customHeight="1">
      <c r="A29" s="4" t="s">
        <v>25</v>
      </c>
      <c r="B29" s="33">
        <v>0</v>
      </c>
    </row>
    <row r="30" spans="1:254" s="3" customFormat="1" ht="25.5" customHeight="1">
      <c r="A30" s="4" t="s">
        <v>26</v>
      </c>
      <c r="B30" s="38">
        <v>-16364</v>
      </c>
    </row>
    <row r="31" spans="1:254" s="3" customFormat="1" ht="25.5" customHeight="1">
      <c r="A31" s="31" t="s">
        <v>27</v>
      </c>
      <c r="B31" s="32">
        <f>SUM(B26:B30)</f>
        <v>9410864.8600000143</v>
      </c>
    </row>
    <row r="32" spans="1:254" s="3" customFormat="1" ht="25.5" customHeight="1">
      <c r="A32" s="4" t="s">
        <v>28</v>
      </c>
      <c r="B32" s="38">
        <v>9410865</v>
      </c>
    </row>
    <row r="33" spans="1:3" ht="15" customHeight="1">
      <c r="A33" s="17" t="s">
        <v>3</v>
      </c>
      <c r="B33" s="16"/>
    </row>
    <row r="34" spans="1:3" s="3" customFormat="1" ht="25.5" customHeight="1">
      <c r="A34" s="4" t="s">
        <v>4</v>
      </c>
      <c r="B34" s="39">
        <f>B32-B31</f>
        <v>0.13999998569488525</v>
      </c>
      <c r="C34" s="18"/>
    </row>
    <row r="36" spans="1:3">
      <c r="B36" s="8" t="s">
        <v>3</v>
      </c>
    </row>
    <row r="37" spans="1:3">
      <c r="B37" s="8" t="s">
        <v>3</v>
      </c>
    </row>
    <row r="252" spans="1:255" s="8" customFormat="1">
      <c r="A252" s="20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7"/>
      <c r="CW252" s="7"/>
      <c r="CX252" s="7"/>
      <c r="CY252" s="7"/>
      <c r="CZ252" s="7"/>
      <c r="DA252" s="7"/>
      <c r="DB252" s="7"/>
      <c r="DC252" s="7"/>
      <c r="DD252" s="7"/>
      <c r="DE252" s="7"/>
      <c r="DF252" s="7"/>
      <c r="DG252" s="7"/>
      <c r="DH252" s="7"/>
      <c r="DI252" s="7"/>
      <c r="DJ252" s="7"/>
      <c r="DK252" s="7"/>
      <c r="DL252" s="7"/>
      <c r="DM252" s="7"/>
      <c r="DN252" s="7"/>
      <c r="DO252" s="7"/>
      <c r="DP252" s="7"/>
      <c r="DQ252" s="7"/>
      <c r="DR252" s="7"/>
      <c r="DS252" s="7"/>
      <c r="DT252" s="7"/>
      <c r="DU252" s="7"/>
      <c r="DV252" s="7"/>
      <c r="DW252" s="7"/>
      <c r="DX252" s="7"/>
      <c r="DY252" s="7"/>
      <c r="DZ252" s="7"/>
      <c r="EA252" s="7"/>
      <c r="EB252" s="7"/>
      <c r="EC252" s="7"/>
      <c r="ED252" s="7"/>
      <c r="EE252" s="7"/>
      <c r="EF252" s="7"/>
      <c r="EG252" s="7"/>
      <c r="EH252" s="7"/>
      <c r="EI252" s="7"/>
      <c r="EJ252" s="7"/>
      <c r="EK252" s="7"/>
      <c r="EL252" s="7"/>
      <c r="EM252" s="7"/>
      <c r="EN252" s="7"/>
      <c r="EO252" s="7"/>
      <c r="EP252" s="7"/>
      <c r="EQ252" s="7"/>
      <c r="ER252" s="7"/>
      <c r="ES252" s="7"/>
      <c r="ET252" s="7"/>
      <c r="EU252" s="7"/>
      <c r="EV252" s="7"/>
      <c r="EW252" s="7"/>
      <c r="EX252" s="7"/>
      <c r="EY252" s="7"/>
      <c r="EZ252" s="7"/>
      <c r="FA252" s="7"/>
      <c r="FB252" s="7"/>
      <c r="FC252" s="7"/>
      <c r="FD252" s="7"/>
      <c r="FE252" s="7"/>
      <c r="FF252" s="7"/>
      <c r="FG252" s="7"/>
      <c r="FH252" s="7"/>
      <c r="FI252" s="7"/>
      <c r="FJ252" s="7"/>
      <c r="FK252" s="7"/>
      <c r="FL252" s="7"/>
      <c r="FM252" s="7"/>
      <c r="FN252" s="7"/>
      <c r="FO252" s="7"/>
      <c r="FP252" s="7"/>
      <c r="FQ252" s="7"/>
      <c r="FR252" s="7"/>
      <c r="FS252" s="7"/>
      <c r="FT252" s="7"/>
      <c r="FU252" s="7"/>
      <c r="FV252" s="7"/>
      <c r="FW252" s="7"/>
      <c r="FX252" s="7"/>
      <c r="FY252" s="7"/>
      <c r="FZ252" s="7"/>
      <c r="GA252" s="7"/>
      <c r="GB252" s="7"/>
      <c r="GC252" s="7"/>
      <c r="GD252" s="7"/>
      <c r="GE252" s="7"/>
      <c r="GF252" s="7"/>
      <c r="GG252" s="7"/>
      <c r="GH252" s="7"/>
      <c r="GI252" s="7"/>
      <c r="GJ252" s="7"/>
      <c r="GK252" s="7"/>
      <c r="GL252" s="7"/>
      <c r="GM252" s="7"/>
      <c r="GN252" s="7"/>
      <c r="GO252" s="7"/>
      <c r="GP252" s="7"/>
      <c r="GQ252" s="7"/>
      <c r="GR252" s="7"/>
      <c r="GS252" s="7"/>
      <c r="GT252" s="7"/>
      <c r="GU252" s="7"/>
      <c r="GV252" s="7"/>
      <c r="GW252" s="7"/>
      <c r="GX252" s="7"/>
      <c r="GY252" s="7"/>
      <c r="GZ252" s="7"/>
      <c r="HA252" s="7"/>
      <c r="HB252" s="7"/>
      <c r="HC252" s="7"/>
      <c r="HD252" s="7"/>
      <c r="HE252" s="7"/>
      <c r="HF252" s="7"/>
      <c r="HG252" s="7"/>
      <c r="HH252" s="7"/>
      <c r="HI252" s="7"/>
      <c r="HJ252" s="7"/>
      <c r="HK252" s="7"/>
      <c r="HL252" s="7"/>
      <c r="HM252" s="7"/>
      <c r="HN252" s="7"/>
      <c r="HO252" s="7"/>
      <c r="HP252" s="7"/>
      <c r="HQ252" s="7"/>
      <c r="HR252" s="7"/>
      <c r="HS252" s="7"/>
      <c r="HT252" s="7"/>
      <c r="HU252" s="7"/>
      <c r="HV252" s="7"/>
      <c r="HW252" s="7"/>
      <c r="HX252" s="7"/>
      <c r="HY252" s="7"/>
      <c r="HZ252" s="7"/>
      <c r="IA252" s="7"/>
      <c r="IB252" s="7"/>
      <c r="IC252" s="7"/>
      <c r="ID252" s="7"/>
      <c r="IE252" s="7"/>
      <c r="IF252" s="7"/>
      <c r="IG252" s="7"/>
      <c r="IH252" s="7"/>
      <c r="II252" s="7"/>
      <c r="IJ252" s="7"/>
      <c r="IK252" s="7"/>
      <c r="IL252" s="7"/>
      <c r="IM252" s="7"/>
      <c r="IN252" s="7"/>
      <c r="IO252" s="7"/>
      <c r="IP252" s="7"/>
      <c r="IQ252" s="7"/>
      <c r="IR252" s="7"/>
      <c r="IS252" s="7"/>
      <c r="IT252" s="7"/>
      <c r="IU252" s="7"/>
    </row>
  </sheetData>
  <mergeCells count="2">
    <mergeCell ref="A2:B2"/>
    <mergeCell ref="A1:B1"/>
  </mergeCells>
  <phoneticPr fontId="0" type="noConversion"/>
  <printOptions horizontalCentered="1"/>
  <pageMargins left="0.43307086614173229" right="0.59055118110236227" top="1.1417322834645669" bottom="0.74803149606299213" header="0.55118110236220474" footer="0.15748031496062992"/>
  <pageSetup paperSize="9" scale="69" fitToHeight="6" orientation="portrait" r:id="rId1"/>
  <headerFooter alignWithMargins="0">
    <oddHeader>&amp;L&amp;8AZIENDA OSPEDALIERA DI PERUGIA&amp;C&amp;"Times New Roman,Normale"&amp;8BILANCIO PREVENTIVO ECONOMICO 2013 &amp;"-,Normale"  &amp;14
&amp;R&amp;"Times New Roman,Normale"&amp;8CONTO ECONOMICO</oddHeader>
    <oddFooter>&amp;C&amp;"-,Normale"&amp;14Pagina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Conto economico 118 </vt:lpstr>
      <vt:lpstr>'Conto economico 118 '!Area_stampa</vt:lpstr>
      <vt:lpstr>'Conto economico 118 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AZOSPPG</dc:creator>
  <cp:lastModifiedBy>roberto.ambrogi</cp:lastModifiedBy>
  <cp:lastPrinted>2013-06-25T06:46:04Z</cp:lastPrinted>
  <dcterms:created xsi:type="dcterms:W3CDTF">2006-12-20T13:28:41Z</dcterms:created>
  <dcterms:modified xsi:type="dcterms:W3CDTF">2013-06-25T06:51:18Z</dcterms:modified>
</cp:coreProperties>
</file>